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 firstSheet="5" activeTab="7"/>
  </bookViews>
  <sheets>
    <sheet name="PRO" sheetId="1" r:id="rId1"/>
    <sheet name="PROam" sheetId="2" r:id="rId2"/>
    <sheet name="STREET" sheetId="3" r:id="rId3"/>
    <sheet name="BALTIC" sheetId="7" r:id="rId4"/>
    <sheet name="Komandu ieskaites" sheetId="4" r:id="rId5"/>
    <sheet name="GYMKHANA DRIFT" sheetId="5" r:id="rId6"/>
    <sheet name="GYMKHANA SLALOM STREET" sheetId="6" r:id="rId7"/>
    <sheet name="GYMKHANA SLALOM PRO" sheetId="8" r:id="rId8"/>
  </sheets>
  <definedNames>
    <definedName name="_xlnm._FilterDatabase" localSheetId="3" hidden="1">BALTIC!$B$5:$S$5</definedName>
    <definedName name="_xlnm._FilterDatabase" localSheetId="5" hidden="1">'GYMKHANA DRIFT'!$B$8:$V$8</definedName>
    <definedName name="_xlnm._FilterDatabase" localSheetId="7" hidden="1">'GYMKHANA SLALOM PRO'!$B$8:$V$8</definedName>
    <definedName name="_xlnm._FilterDatabase" localSheetId="6" hidden="1">'GYMKHANA SLALOM STREET'!$B$8:$V$8</definedName>
    <definedName name="_xlnm._FilterDatabase" localSheetId="0" hidden="1">PRO!$B$8:$V$8</definedName>
    <definedName name="_xlnm._FilterDatabase" localSheetId="1" hidden="1">PROam!$B$8:$Y$8</definedName>
    <definedName name="_xlnm._FilterDatabase" localSheetId="2" hidden="1">STREET!$B$8:$V$8</definedName>
  </definedNames>
  <calcPr calcId="152511"/>
</workbook>
</file>

<file path=xl/calcChain.xml><?xml version="1.0" encoding="utf-8"?>
<calcChain xmlns="http://schemas.openxmlformats.org/spreadsheetml/2006/main">
  <c r="P9" i="5" l="1"/>
  <c r="S9" i="5"/>
  <c r="V9" i="5"/>
  <c r="P10" i="5"/>
  <c r="S10" i="5"/>
  <c r="V10" i="5"/>
  <c r="P11" i="5"/>
  <c r="S11" i="5"/>
  <c r="V11" i="5"/>
  <c r="P12" i="5"/>
  <c r="S12" i="5"/>
  <c r="V12" i="5"/>
  <c r="P13" i="5"/>
  <c r="S13" i="5"/>
  <c r="V13" i="5"/>
  <c r="P14" i="5"/>
  <c r="S14" i="5"/>
  <c r="V14" i="5"/>
  <c r="P15" i="5"/>
  <c r="S15" i="5"/>
  <c r="V15" i="5"/>
  <c r="P16" i="5"/>
  <c r="S16" i="5"/>
  <c r="V16" i="5"/>
  <c r="P17" i="5"/>
  <c r="S17" i="5"/>
  <c r="V17" i="5"/>
  <c r="P18" i="5"/>
  <c r="S18" i="5"/>
  <c r="V18" i="5"/>
  <c r="P19" i="5"/>
  <c r="S19" i="5"/>
  <c r="V19" i="5"/>
  <c r="P20" i="5"/>
  <c r="S20" i="5"/>
  <c r="V20" i="5"/>
  <c r="P21" i="5"/>
  <c r="S21" i="5"/>
  <c r="V21" i="5"/>
  <c r="P22" i="5"/>
  <c r="S22" i="5"/>
  <c r="V22" i="5"/>
  <c r="P23" i="5"/>
  <c r="S23" i="5"/>
  <c r="V23" i="5"/>
  <c r="P24" i="5"/>
  <c r="S24" i="5"/>
  <c r="V24" i="5"/>
  <c r="P25" i="5"/>
  <c r="S25" i="5"/>
  <c r="V25" i="5"/>
  <c r="P26" i="5"/>
  <c r="S26" i="5"/>
  <c r="V26" i="5"/>
  <c r="P27" i="5"/>
  <c r="S27" i="5"/>
  <c r="V27" i="5"/>
  <c r="P28" i="5"/>
  <c r="S28" i="5"/>
  <c r="V28" i="5"/>
  <c r="P29" i="5"/>
  <c r="S29" i="5"/>
  <c r="V29" i="5"/>
  <c r="P30" i="5"/>
  <c r="S30" i="5"/>
  <c r="V30" i="5"/>
  <c r="P31" i="5"/>
  <c r="S31" i="5"/>
  <c r="V31" i="5"/>
  <c r="P32" i="5"/>
  <c r="S32" i="5"/>
  <c r="V32" i="5"/>
  <c r="P33" i="5"/>
  <c r="S33" i="5"/>
  <c r="V33" i="5"/>
  <c r="P34" i="5"/>
  <c r="S34" i="5"/>
  <c r="V34" i="5"/>
  <c r="P35" i="5"/>
  <c r="S35" i="5"/>
  <c r="V35" i="5"/>
  <c r="P36" i="5"/>
  <c r="S36" i="5"/>
  <c r="V36" i="5"/>
  <c r="P37" i="5"/>
  <c r="S37" i="5"/>
  <c r="V37" i="5"/>
  <c r="P38" i="5"/>
  <c r="S38" i="5"/>
  <c r="V38" i="5"/>
  <c r="S13" i="7"/>
  <c r="S12" i="7"/>
  <c r="S11" i="7"/>
  <c r="S10" i="7"/>
  <c r="S9" i="7"/>
  <c r="S8" i="7"/>
  <c r="S14" i="7"/>
  <c r="S7" i="7"/>
  <c r="S6" i="7"/>
  <c r="P24" i="7"/>
  <c r="M24" i="7"/>
  <c r="J24" i="7"/>
  <c r="G24" i="7"/>
  <c r="P23" i="7"/>
  <c r="M23" i="7"/>
  <c r="J23" i="7"/>
  <c r="G23" i="7"/>
  <c r="P22" i="7"/>
  <c r="M22" i="7"/>
  <c r="J22" i="7"/>
  <c r="G22" i="7"/>
  <c r="P21" i="7"/>
  <c r="M21" i="7"/>
  <c r="J21" i="7"/>
  <c r="G21" i="7"/>
  <c r="P20" i="7"/>
  <c r="M20" i="7"/>
  <c r="J20" i="7"/>
  <c r="G20" i="7"/>
  <c r="P19" i="7"/>
  <c r="M19" i="7"/>
  <c r="J19" i="7"/>
  <c r="G19" i="7"/>
  <c r="P18" i="7"/>
  <c r="M18" i="7"/>
  <c r="J18" i="7"/>
  <c r="G18" i="7"/>
  <c r="P15" i="7"/>
  <c r="M15" i="7"/>
  <c r="J15" i="7"/>
  <c r="G15" i="7"/>
  <c r="P14" i="7"/>
  <c r="M14" i="7"/>
  <c r="J14" i="7"/>
  <c r="G14" i="7"/>
  <c r="P16" i="7"/>
  <c r="M16" i="7"/>
  <c r="J16" i="7"/>
  <c r="G16" i="7"/>
  <c r="P13" i="7"/>
  <c r="M13" i="7"/>
  <c r="J13" i="7"/>
  <c r="G13" i="7"/>
  <c r="P11" i="7"/>
  <c r="M11" i="7"/>
  <c r="J11" i="7"/>
  <c r="G11" i="7"/>
  <c r="P17" i="7"/>
  <c r="M17" i="7"/>
  <c r="J17" i="7"/>
  <c r="G17" i="7"/>
  <c r="P12" i="7"/>
  <c r="M12" i="7"/>
  <c r="J12" i="7"/>
  <c r="G12" i="7"/>
  <c r="P8" i="7"/>
  <c r="M8" i="7"/>
  <c r="J8" i="7"/>
  <c r="G8" i="7"/>
  <c r="P9" i="7"/>
  <c r="M9" i="7"/>
  <c r="J9" i="7"/>
  <c r="G9" i="7"/>
  <c r="P10" i="7"/>
  <c r="M10" i="7"/>
  <c r="J10" i="7"/>
  <c r="G10" i="7"/>
  <c r="P7" i="7"/>
  <c r="M7" i="7"/>
  <c r="J7" i="7"/>
  <c r="G7" i="7"/>
  <c r="P6" i="7"/>
  <c r="M6" i="7"/>
  <c r="J6" i="7"/>
  <c r="G6" i="7"/>
  <c r="G29" i="1" l="1"/>
  <c r="J29" i="1"/>
  <c r="M29" i="1"/>
  <c r="P29" i="1"/>
  <c r="S29" i="1"/>
  <c r="V29" i="1"/>
  <c r="J41" i="4"/>
  <c r="I41" i="4"/>
  <c r="J18" i="4"/>
  <c r="J13" i="4"/>
  <c r="J8" i="4"/>
  <c r="D29" i="1" l="1"/>
  <c r="P9" i="1"/>
  <c r="P12" i="1"/>
  <c r="P10" i="1"/>
  <c r="P11" i="1"/>
  <c r="P13" i="1"/>
  <c r="P14" i="1"/>
  <c r="P15" i="1"/>
  <c r="P16" i="1"/>
  <c r="P17" i="1"/>
  <c r="P19" i="1"/>
  <c r="P18" i="1"/>
  <c r="P20" i="1"/>
  <c r="P21" i="1"/>
  <c r="P23" i="1"/>
  <c r="P24" i="1"/>
  <c r="P25" i="1"/>
  <c r="P22" i="1"/>
  <c r="P26" i="1"/>
  <c r="P27" i="1"/>
  <c r="P28" i="1"/>
  <c r="P20" i="3"/>
  <c r="H41" i="4"/>
  <c r="J32" i="4"/>
  <c r="Y21" i="2"/>
  <c r="Y20" i="2"/>
  <c r="Y19" i="2"/>
  <c r="Y18" i="2"/>
  <c r="Y17" i="2"/>
  <c r="Y16" i="2"/>
  <c r="Y15" i="2"/>
  <c r="Y14" i="2"/>
  <c r="Y13" i="2"/>
  <c r="Y12" i="2"/>
  <c r="Y9" i="2"/>
  <c r="Y10" i="2"/>
  <c r="Y11" i="2"/>
  <c r="V9" i="8"/>
  <c r="S9" i="8"/>
  <c r="P9" i="8"/>
  <c r="M9" i="8"/>
  <c r="J9" i="8"/>
  <c r="G9" i="8"/>
  <c r="G12" i="8"/>
  <c r="J12" i="8"/>
  <c r="M12" i="8"/>
  <c r="P12" i="8"/>
  <c r="S12" i="8"/>
  <c r="V12" i="8"/>
  <c r="G13" i="8"/>
  <c r="J13" i="8"/>
  <c r="M13" i="8"/>
  <c r="P13" i="8"/>
  <c r="S13" i="8"/>
  <c r="V13" i="8"/>
  <c r="G15" i="8"/>
  <c r="J15" i="8"/>
  <c r="M15" i="8"/>
  <c r="P15" i="8"/>
  <c r="S15" i="8"/>
  <c r="V15" i="8"/>
  <c r="G10" i="8"/>
  <c r="J10" i="8"/>
  <c r="M10" i="8"/>
  <c r="P10" i="8"/>
  <c r="S10" i="8"/>
  <c r="V10" i="8"/>
  <c r="V28" i="8"/>
  <c r="S28" i="8"/>
  <c r="P28" i="8"/>
  <c r="M28" i="8"/>
  <c r="J28" i="8"/>
  <c r="G28" i="8"/>
  <c r="V27" i="8"/>
  <c r="S27" i="8"/>
  <c r="P27" i="8"/>
  <c r="M27" i="8"/>
  <c r="J27" i="8"/>
  <c r="G27" i="8"/>
  <c r="V26" i="8"/>
  <c r="S26" i="8"/>
  <c r="P26" i="8"/>
  <c r="M26" i="8"/>
  <c r="J26" i="8"/>
  <c r="G26" i="8"/>
  <c r="V25" i="8"/>
  <c r="S25" i="8"/>
  <c r="P25" i="8"/>
  <c r="M25" i="8"/>
  <c r="J25" i="8"/>
  <c r="G25" i="8"/>
  <c r="V24" i="8"/>
  <c r="S24" i="8"/>
  <c r="P24" i="8"/>
  <c r="M24" i="8"/>
  <c r="J24" i="8"/>
  <c r="G24" i="8"/>
  <c r="V23" i="8"/>
  <c r="S23" i="8"/>
  <c r="P23" i="8"/>
  <c r="M23" i="8"/>
  <c r="J23" i="8"/>
  <c r="G23" i="8"/>
  <c r="V22" i="8"/>
  <c r="S22" i="8"/>
  <c r="P22" i="8"/>
  <c r="M22" i="8"/>
  <c r="J22" i="8"/>
  <c r="G22" i="8"/>
  <c r="V21" i="8"/>
  <c r="S21" i="8"/>
  <c r="P21" i="8"/>
  <c r="M21" i="8"/>
  <c r="J21" i="8"/>
  <c r="G21" i="8"/>
  <c r="V20" i="8"/>
  <c r="S20" i="8"/>
  <c r="P20" i="8"/>
  <c r="M20" i="8"/>
  <c r="J20" i="8"/>
  <c r="G20" i="8"/>
  <c r="V19" i="8"/>
  <c r="S19" i="8"/>
  <c r="P19" i="8"/>
  <c r="M19" i="8"/>
  <c r="J19" i="8"/>
  <c r="G19" i="8"/>
  <c r="V18" i="8"/>
  <c r="S18" i="8"/>
  <c r="P18" i="8"/>
  <c r="M18" i="8"/>
  <c r="J18" i="8"/>
  <c r="G18" i="8"/>
  <c r="V17" i="8"/>
  <c r="S17" i="8"/>
  <c r="P17" i="8"/>
  <c r="M17" i="8"/>
  <c r="J17" i="8"/>
  <c r="G17" i="8"/>
  <c r="V16" i="8"/>
  <c r="S16" i="8"/>
  <c r="P16" i="8"/>
  <c r="M16" i="8"/>
  <c r="J16" i="8"/>
  <c r="G16" i="8"/>
  <c r="V14" i="8"/>
  <c r="S14" i="8"/>
  <c r="P14" i="8"/>
  <c r="M14" i="8"/>
  <c r="J14" i="8"/>
  <c r="G14" i="8"/>
  <c r="V11" i="8"/>
  <c r="S11" i="8"/>
  <c r="P11" i="8"/>
  <c r="M11" i="8"/>
  <c r="J11" i="8"/>
  <c r="G11" i="8"/>
  <c r="I18" i="4"/>
  <c r="I23" i="4"/>
  <c r="I8" i="4"/>
  <c r="I13" i="4"/>
  <c r="I32" i="4"/>
  <c r="S28" i="7"/>
  <c r="P28" i="7"/>
  <c r="M28" i="7"/>
  <c r="J28" i="7"/>
  <c r="G28" i="7"/>
  <c r="S27" i="7"/>
  <c r="P27" i="7"/>
  <c r="M27" i="7"/>
  <c r="J27" i="7"/>
  <c r="G27" i="7"/>
  <c r="S26" i="7"/>
  <c r="P26" i="7"/>
  <c r="M26" i="7"/>
  <c r="J26" i="7"/>
  <c r="G26" i="7"/>
  <c r="S25" i="7"/>
  <c r="P25" i="7"/>
  <c r="M25" i="7"/>
  <c r="J25" i="7"/>
  <c r="G25" i="7"/>
  <c r="S18" i="7"/>
  <c r="S24" i="7"/>
  <c r="S23" i="7"/>
  <c r="S15" i="7"/>
  <c r="S21" i="7"/>
  <c r="S22" i="7"/>
  <c r="D22" i="7" s="1"/>
  <c r="S17" i="7"/>
  <c r="S16" i="7"/>
  <c r="S20" i="7"/>
  <c r="S19" i="7"/>
  <c r="H18" i="4"/>
  <c r="H23" i="4"/>
  <c r="H8" i="4"/>
  <c r="H13" i="4"/>
  <c r="H32" i="4"/>
  <c r="G21" i="2"/>
  <c r="J21" i="2"/>
  <c r="M21" i="2"/>
  <c r="P21" i="2"/>
  <c r="S21" i="2"/>
  <c r="V21" i="2"/>
  <c r="V32" i="6"/>
  <c r="S32" i="6"/>
  <c r="P32" i="6"/>
  <c r="M32" i="6"/>
  <c r="J32" i="6"/>
  <c r="G32" i="6"/>
  <c r="V31" i="6"/>
  <c r="S31" i="6"/>
  <c r="P31" i="6"/>
  <c r="M31" i="6"/>
  <c r="J31" i="6"/>
  <c r="G31" i="6"/>
  <c r="V30" i="6"/>
  <c r="S30" i="6"/>
  <c r="P30" i="6"/>
  <c r="M30" i="6"/>
  <c r="J30" i="6"/>
  <c r="G30" i="6"/>
  <c r="V29" i="6"/>
  <c r="S29" i="6"/>
  <c r="P29" i="6"/>
  <c r="M29" i="6"/>
  <c r="J29" i="6"/>
  <c r="G29" i="6"/>
  <c r="V28" i="6"/>
  <c r="S28" i="6"/>
  <c r="P28" i="6"/>
  <c r="M28" i="6"/>
  <c r="J28" i="6"/>
  <c r="G28" i="6"/>
  <c r="V27" i="6"/>
  <c r="S27" i="6"/>
  <c r="P27" i="6"/>
  <c r="M27" i="6"/>
  <c r="J27" i="6"/>
  <c r="G27" i="6"/>
  <c r="V26" i="6"/>
  <c r="S26" i="6"/>
  <c r="P26" i="6"/>
  <c r="M26" i="6"/>
  <c r="J26" i="6"/>
  <c r="G26" i="6"/>
  <c r="V25" i="6"/>
  <c r="S25" i="6"/>
  <c r="P25" i="6"/>
  <c r="M25" i="6"/>
  <c r="J25" i="6"/>
  <c r="G25" i="6"/>
  <c r="V24" i="6"/>
  <c r="S24" i="6"/>
  <c r="P24" i="6"/>
  <c r="M24" i="6"/>
  <c r="J24" i="6"/>
  <c r="G24" i="6"/>
  <c r="V23" i="6"/>
  <c r="S23" i="6"/>
  <c r="P23" i="6"/>
  <c r="M23" i="6"/>
  <c r="J23" i="6"/>
  <c r="G23" i="6"/>
  <c r="V16" i="6"/>
  <c r="S16" i="6"/>
  <c r="P16" i="6"/>
  <c r="M16" i="6"/>
  <c r="J16" i="6"/>
  <c r="G16" i="6"/>
  <c r="V15" i="6"/>
  <c r="S15" i="6"/>
  <c r="P15" i="6"/>
  <c r="M15" i="6"/>
  <c r="J15" i="6"/>
  <c r="G15" i="6"/>
  <c r="V13" i="6"/>
  <c r="S13" i="6"/>
  <c r="P13" i="6"/>
  <c r="M13" i="6"/>
  <c r="J13" i="6"/>
  <c r="G13" i="6"/>
  <c r="V11" i="6"/>
  <c r="S11" i="6"/>
  <c r="P11" i="6"/>
  <c r="M11" i="6"/>
  <c r="J11" i="6"/>
  <c r="G11" i="6"/>
  <c r="V12" i="6"/>
  <c r="S12" i="6"/>
  <c r="P12" i="6"/>
  <c r="M12" i="6"/>
  <c r="J12" i="6"/>
  <c r="G12" i="6"/>
  <c r="V14" i="6"/>
  <c r="S14" i="6"/>
  <c r="P14" i="6"/>
  <c r="M14" i="6"/>
  <c r="J14" i="6"/>
  <c r="G14" i="6"/>
  <c r="V19" i="6"/>
  <c r="S19" i="6"/>
  <c r="P19" i="6"/>
  <c r="M19" i="6"/>
  <c r="J19" i="6"/>
  <c r="G19" i="6"/>
  <c r="V10" i="6"/>
  <c r="S10" i="6"/>
  <c r="P10" i="6"/>
  <c r="M10" i="6"/>
  <c r="J10" i="6"/>
  <c r="G10" i="6"/>
  <c r="V22" i="6"/>
  <c r="S22" i="6"/>
  <c r="P22" i="6"/>
  <c r="M22" i="6"/>
  <c r="J22" i="6"/>
  <c r="G22" i="6"/>
  <c r="V18" i="6"/>
  <c r="S18" i="6"/>
  <c r="P18" i="6"/>
  <c r="M18" i="6"/>
  <c r="J18" i="6"/>
  <c r="G18" i="6"/>
  <c r="V17" i="6"/>
  <c r="S17" i="6"/>
  <c r="P17" i="6"/>
  <c r="M17" i="6"/>
  <c r="J17" i="6"/>
  <c r="G17" i="6"/>
  <c r="V21" i="6"/>
  <c r="S21" i="6"/>
  <c r="P21" i="6"/>
  <c r="M21" i="6"/>
  <c r="J21" i="6"/>
  <c r="G21" i="6"/>
  <c r="V20" i="6"/>
  <c r="S20" i="6"/>
  <c r="P20" i="6"/>
  <c r="M20" i="6"/>
  <c r="J20" i="6"/>
  <c r="G20" i="6"/>
  <c r="V9" i="6"/>
  <c r="S9" i="6"/>
  <c r="P9" i="6"/>
  <c r="M9" i="6"/>
  <c r="J9" i="6"/>
  <c r="G9" i="6"/>
  <c r="M38" i="5"/>
  <c r="J38" i="5"/>
  <c r="G38" i="5"/>
  <c r="M37" i="5"/>
  <c r="J37" i="5"/>
  <c r="G37" i="5"/>
  <c r="M36" i="5"/>
  <c r="J36" i="5"/>
  <c r="G36" i="5"/>
  <c r="M35" i="5"/>
  <c r="J35" i="5"/>
  <c r="G35" i="5"/>
  <c r="M34" i="5"/>
  <c r="J34" i="5"/>
  <c r="G34" i="5"/>
  <c r="M33" i="5"/>
  <c r="J33" i="5"/>
  <c r="G33" i="5"/>
  <c r="M31" i="5"/>
  <c r="J31" i="5"/>
  <c r="G31" i="5"/>
  <c r="M30" i="5"/>
  <c r="J30" i="5"/>
  <c r="G30" i="5"/>
  <c r="M29" i="5"/>
  <c r="J29" i="5"/>
  <c r="G29" i="5"/>
  <c r="M28" i="5"/>
  <c r="J28" i="5"/>
  <c r="G28" i="5"/>
  <c r="M27" i="5"/>
  <c r="J27" i="5"/>
  <c r="G27" i="5"/>
  <c r="M26" i="5"/>
  <c r="J26" i="5"/>
  <c r="G26" i="5"/>
  <c r="M25" i="5"/>
  <c r="J25" i="5"/>
  <c r="G25" i="5"/>
  <c r="M24" i="5"/>
  <c r="J24" i="5"/>
  <c r="G24" i="5"/>
  <c r="M21" i="5"/>
  <c r="J21" i="5"/>
  <c r="G21" i="5"/>
  <c r="M20" i="5"/>
  <c r="J20" i="5"/>
  <c r="G20" i="5"/>
  <c r="M18" i="5"/>
  <c r="J18" i="5"/>
  <c r="G18" i="5"/>
  <c r="M14" i="5"/>
  <c r="J14" i="5"/>
  <c r="G14" i="5"/>
  <c r="M12" i="5"/>
  <c r="J12" i="5"/>
  <c r="G12" i="5"/>
  <c r="M32" i="5"/>
  <c r="J32" i="5"/>
  <c r="G32" i="5"/>
  <c r="M16" i="5"/>
  <c r="J16" i="5"/>
  <c r="G16" i="5"/>
  <c r="M23" i="5"/>
  <c r="J23" i="5"/>
  <c r="G23" i="5"/>
  <c r="M19" i="5"/>
  <c r="J19" i="5"/>
  <c r="G19" i="5"/>
  <c r="M22" i="5"/>
  <c r="J22" i="5"/>
  <c r="G22" i="5"/>
  <c r="M17" i="5"/>
  <c r="J17" i="5"/>
  <c r="G17" i="5"/>
  <c r="M11" i="5"/>
  <c r="J11" i="5"/>
  <c r="G11" i="5"/>
  <c r="M10" i="5"/>
  <c r="J10" i="5"/>
  <c r="G10" i="5"/>
  <c r="M9" i="5"/>
  <c r="J9" i="5"/>
  <c r="G9" i="5"/>
  <c r="M15" i="5"/>
  <c r="J15" i="5"/>
  <c r="G15" i="5"/>
  <c r="M13" i="5"/>
  <c r="J13" i="5"/>
  <c r="G13" i="5"/>
  <c r="G23" i="4"/>
  <c r="G18" i="4"/>
  <c r="G8" i="4"/>
  <c r="G13" i="4"/>
  <c r="G43" i="3"/>
  <c r="J43" i="3"/>
  <c r="M43" i="3"/>
  <c r="P43" i="3"/>
  <c r="S43" i="3"/>
  <c r="V43" i="3"/>
  <c r="G32" i="4"/>
  <c r="F32" i="4"/>
  <c r="E32" i="4"/>
  <c r="F23" i="4"/>
  <c r="E23" i="4"/>
  <c r="F13" i="4"/>
  <c r="E13" i="4"/>
  <c r="F18" i="4"/>
  <c r="E18" i="4"/>
  <c r="G41" i="4"/>
  <c r="F41" i="4"/>
  <c r="E41" i="4"/>
  <c r="G25" i="1"/>
  <c r="J25" i="1"/>
  <c r="M25" i="1"/>
  <c r="S25" i="1"/>
  <c r="V25" i="1"/>
  <c r="G23" i="1"/>
  <c r="J23" i="1"/>
  <c r="M23" i="1"/>
  <c r="S23" i="1"/>
  <c r="V23" i="1"/>
  <c r="G28" i="1"/>
  <c r="J28" i="1"/>
  <c r="M28" i="1"/>
  <c r="S28" i="1"/>
  <c r="V28" i="1"/>
  <c r="G24" i="1"/>
  <c r="J24" i="1"/>
  <c r="M24" i="1"/>
  <c r="S24" i="1"/>
  <c r="V24" i="1"/>
  <c r="G22" i="1"/>
  <c r="J22" i="1"/>
  <c r="M22" i="1"/>
  <c r="S22" i="1"/>
  <c r="V22" i="1"/>
  <c r="K28" i="4" l="1"/>
  <c r="D43" i="3"/>
  <c r="D6" i="7"/>
  <c r="D10" i="7"/>
  <c r="D17" i="7"/>
  <c r="D23" i="7"/>
  <c r="D26" i="7"/>
  <c r="D8" i="7"/>
  <c r="D7" i="7"/>
  <c r="D11" i="7"/>
  <c r="D13" i="7"/>
  <c r="D25" i="7"/>
  <c r="D20" i="7"/>
  <c r="D16" i="7"/>
  <c r="D14" i="7"/>
  <c r="D12" i="7"/>
  <c r="D18" i="7"/>
  <c r="D28" i="7"/>
  <c r="D19" i="7"/>
  <c r="D9" i="7"/>
  <c r="D21" i="7"/>
  <c r="D15" i="7"/>
  <c r="D24" i="7"/>
  <c r="D27" i="7"/>
  <c r="D21" i="2"/>
  <c r="D25" i="1"/>
  <c r="D15" i="8"/>
  <c r="D9" i="8"/>
  <c r="D13" i="8"/>
  <c r="D12" i="8"/>
  <c r="D10" i="8"/>
  <c r="D14" i="6"/>
  <c r="D15" i="6"/>
  <c r="D24" i="6"/>
  <c r="D30" i="6"/>
  <c r="D9" i="6"/>
  <c r="D21" i="6"/>
  <c r="D18" i="6"/>
  <c r="D10" i="6"/>
  <c r="D11" i="6"/>
  <c r="D26" i="6"/>
  <c r="D28" i="6"/>
  <c r="D12" i="6"/>
  <c r="D16" i="6"/>
  <c r="D17" i="8"/>
  <c r="D21" i="8"/>
  <c r="D25" i="8"/>
  <c r="D32" i="6"/>
  <c r="D11" i="8"/>
  <c r="D16" i="8"/>
  <c r="D18" i="8"/>
  <c r="D20" i="8"/>
  <c r="D22" i="8"/>
  <c r="D24" i="8"/>
  <c r="D26" i="8"/>
  <c r="D28" i="8"/>
  <c r="D13" i="6"/>
  <c r="D23" i="6"/>
  <c r="D25" i="6"/>
  <c r="D27" i="6"/>
  <c r="D29" i="6"/>
  <c r="D31" i="6"/>
  <c r="D27" i="8"/>
  <c r="D19" i="8"/>
  <c r="D23" i="8"/>
  <c r="D14" i="8"/>
  <c r="D13" i="5"/>
  <c r="D15" i="5"/>
  <c r="D9" i="5"/>
  <c r="D17" i="5"/>
  <c r="D22" i="5"/>
  <c r="D23" i="5"/>
  <c r="D16" i="5"/>
  <c r="D32" i="5"/>
  <c r="D33" i="5"/>
  <c r="D34" i="5"/>
  <c r="D35" i="5"/>
  <c r="D37" i="5"/>
  <c r="D38" i="5"/>
  <c r="D19" i="5"/>
  <c r="D36" i="5"/>
  <c r="D31" i="5"/>
  <c r="D30" i="5"/>
  <c r="D29" i="5"/>
  <c r="D28" i="5"/>
  <c r="D27" i="5"/>
  <c r="D26" i="5"/>
  <c r="D25" i="5"/>
  <c r="D24" i="5"/>
  <c r="D21" i="5"/>
  <c r="D20" i="5"/>
  <c r="D18" i="5"/>
  <c r="D11" i="5"/>
  <c r="D14" i="5"/>
  <c r="D10" i="5"/>
  <c r="D12" i="5"/>
  <c r="D20" i="6"/>
  <c r="D17" i="6"/>
  <c r="D22" i="6"/>
  <c r="D19" i="6"/>
  <c r="K37" i="4"/>
  <c r="D22" i="1"/>
  <c r="D24" i="1"/>
  <c r="D23" i="1"/>
  <c r="D28" i="1"/>
  <c r="F8" i="4"/>
  <c r="G33" i="3"/>
  <c r="G25" i="3"/>
  <c r="J33" i="3"/>
  <c r="M33" i="3"/>
  <c r="P33" i="3"/>
  <c r="S33" i="3"/>
  <c r="V33" i="3"/>
  <c r="J25" i="3"/>
  <c r="M25" i="3"/>
  <c r="P25" i="3"/>
  <c r="S25" i="3"/>
  <c r="V25" i="3"/>
  <c r="J10" i="3"/>
  <c r="J13" i="3"/>
  <c r="J9" i="3"/>
  <c r="J18" i="3"/>
  <c r="J34" i="3"/>
  <c r="J37" i="3"/>
  <c r="J27" i="3"/>
  <c r="J16" i="3"/>
  <c r="J17" i="3"/>
  <c r="J19" i="3"/>
  <c r="J14" i="3"/>
  <c r="J12" i="3"/>
  <c r="J24" i="3"/>
  <c r="J38" i="3"/>
  <c r="J15" i="3"/>
  <c r="J39" i="3"/>
  <c r="J21" i="3"/>
  <c r="J22" i="3"/>
  <c r="J26" i="3"/>
  <c r="J23" i="3"/>
  <c r="J28" i="3"/>
  <c r="J35" i="3"/>
  <c r="J40" i="3"/>
  <c r="J30" i="3"/>
  <c r="J20" i="3"/>
  <c r="J31" i="3"/>
  <c r="J44" i="3"/>
  <c r="J29" i="3"/>
  <c r="J42" i="3"/>
  <c r="J45" i="3"/>
  <c r="J36" i="3"/>
  <c r="J46" i="3"/>
  <c r="J41" i="3"/>
  <c r="J47" i="3"/>
  <c r="J32" i="3"/>
  <c r="J48" i="3"/>
  <c r="D33" i="3" l="1"/>
  <c r="D25" i="3"/>
  <c r="G15" i="1"/>
  <c r="J15" i="1"/>
  <c r="M15" i="1"/>
  <c r="S15" i="1"/>
  <c r="V15" i="1"/>
  <c r="G26" i="1"/>
  <c r="J26" i="1"/>
  <c r="M26" i="1"/>
  <c r="S26" i="1"/>
  <c r="V26" i="1"/>
  <c r="G19" i="1"/>
  <c r="J19" i="1"/>
  <c r="M19" i="1"/>
  <c r="S19" i="1"/>
  <c r="V19" i="1"/>
  <c r="G27" i="1"/>
  <c r="J27" i="1"/>
  <c r="M27" i="1"/>
  <c r="S27" i="1"/>
  <c r="V27" i="1"/>
  <c r="G18" i="1"/>
  <c r="J18" i="1"/>
  <c r="M18" i="1"/>
  <c r="S18" i="1"/>
  <c r="V18" i="1"/>
  <c r="G20" i="1"/>
  <c r="J20" i="1"/>
  <c r="M20" i="1"/>
  <c r="S20" i="1"/>
  <c r="V20" i="1"/>
  <c r="E8" i="4"/>
  <c r="K4" i="4" s="1"/>
  <c r="G38" i="3"/>
  <c r="M38" i="3"/>
  <c r="P38" i="3"/>
  <c r="S38" i="3"/>
  <c r="V38" i="3"/>
  <c r="G15" i="3"/>
  <c r="M15" i="3"/>
  <c r="P15" i="3"/>
  <c r="S15" i="3"/>
  <c r="V15" i="3"/>
  <c r="G39" i="3"/>
  <c r="M39" i="3"/>
  <c r="P39" i="3"/>
  <c r="S39" i="3"/>
  <c r="V39" i="3"/>
  <c r="G21" i="3"/>
  <c r="M21" i="3"/>
  <c r="P21" i="3"/>
  <c r="S21" i="3"/>
  <c r="V21" i="3"/>
  <c r="G22" i="3"/>
  <c r="M22" i="3"/>
  <c r="P22" i="3"/>
  <c r="S22" i="3"/>
  <c r="V22" i="3"/>
  <c r="G26" i="3"/>
  <c r="M26" i="3"/>
  <c r="P26" i="3"/>
  <c r="S26" i="3"/>
  <c r="V26" i="3"/>
  <c r="G23" i="3"/>
  <c r="M23" i="3"/>
  <c r="P23" i="3"/>
  <c r="S23" i="3"/>
  <c r="V23" i="3"/>
  <c r="G28" i="3"/>
  <c r="M28" i="3"/>
  <c r="P28" i="3"/>
  <c r="S28" i="3"/>
  <c r="V28" i="3"/>
  <c r="G35" i="3"/>
  <c r="M35" i="3"/>
  <c r="P35" i="3"/>
  <c r="S35" i="3"/>
  <c r="V35" i="3"/>
  <c r="G40" i="3"/>
  <c r="M40" i="3"/>
  <c r="P40" i="3"/>
  <c r="S40" i="3"/>
  <c r="V40" i="3"/>
  <c r="G30" i="3"/>
  <c r="M30" i="3"/>
  <c r="P30" i="3"/>
  <c r="S30" i="3"/>
  <c r="V30" i="3"/>
  <c r="G20" i="3"/>
  <c r="M20" i="3"/>
  <c r="S20" i="3"/>
  <c r="V20" i="3"/>
  <c r="G31" i="3"/>
  <c r="M31" i="3"/>
  <c r="P31" i="3"/>
  <c r="S31" i="3"/>
  <c r="V31" i="3"/>
  <c r="G44" i="3"/>
  <c r="M44" i="3"/>
  <c r="P44" i="3"/>
  <c r="S44" i="3"/>
  <c r="V44" i="3"/>
  <c r="G29" i="3"/>
  <c r="M29" i="3"/>
  <c r="P29" i="3"/>
  <c r="S29" i="3"/>
  <c r="V29" i="3"/>
  <c r="G42" i="3"/>
  <c r="M42" i="3"/>
  <c r="P42" i="3"/>
  <c r="S42" i="3"/>
  <c r="V42" i="3"/>
  <c r="G45" i="3"/>
  <c r="M45" i="3"/>
  <c r="P45" i="3"/>
  <c r="S45" i="3"/>
  <c r="V45" i="3"/>
  <c r="G36" i="3"/>
  <c r="M36" i="3"/>
  <c r="P36" i="3"/>
  <c r="S36" i="3"/>
  <c r="V36" i="3"/>
  <c r="G46" i="3"/>
  <c r="M46" i="3"/>
  <c r="P46" i="3"/>
  <c r="S46" i="3"/>
  <c r="G41" i="3"/>
  <c r="M41" i="3"/>
  <c r="P41" i="3"/>
  <c r="S41" i="3"/>
  <c r="V41" i="3"/>
  <c r="G47" i="3"/>
  <c r="M47" i="3"/>
  <c r="P47" i="3"/>
  <c r="S47" i="3"/>
  <c r="V47" i="3"/>
  <c r="G32" i="3"/>
  <c r="M32" i="3"/>
  <c r="P32" i="3"/>
  <c r="S32" i="3"/>
  <c r="V32" i="3"/>
  <c r="G48" i="3"/>
  <c r="M48" i="3"/>
  <c r="P48" i="3"/>
  <c r="S48" i="3"/>
  <c r="V48" i="3"/>
  <c r="V10" i="3"/>
  <c r="V13" i="3"/>
  <c r="V9" i="3"/>
  <c r="V18" i="3"/>
  <c r="V34" i="3"/>
  <c r="V37" i="3"/>
  <c r="V27" i="3"/>
  <c r="V16" i="3"/>
  <c r="V17" i="3"/>
  <c r="V19" i="3"/>
  <c r="V14" i="3"/>
  <c r="V12" i="3"/>
  <c r="V24" i="3"/>
  <c r="S10" i="3"/>
  <c r="S13" i="3"/>
  <c r="S9" i="3"/>
  <c r="S18" i="3"/>
  <c r="S34" i="3"/>
  <c r="S37" i="3"/>
  <c r="S27" i="3"/>
  <c r="S16" i="3"/>
  <c r="S17" i="3"/>
  <c r="S19" i="3"/>
  <c r="S14" i="3"/>
  <c r="S12" i="3"/>
  <c r="S24" i="3"/>
  <c r="P10" i="3"/>
  <c r="P13" i="3"/>
  <c r="P9" i="3"/>
  <c r="P18" i="3"/>
  <c r="P34" i="3"/>
  <c r="P37" i="3"/>
  <c r="P27" i="3"/>
  <c r="P16" i="3"/>
  <c r="P17" i="3"/>
  <c r="P19" i="3"/>
  <c r="P14" i="3"/>
  <c r="P12" i="3"/>
  <c r="P24" i="3"/>
  <c r="P11" i="3"/>
  <c r="M10" i="3"/>
  <c r="M13" i="3"/>
  <c r="M9" i="3"/>
  <c r="M18" i="3"/>
  <c r="M34" i="3"/>
  <c r="M37" i="3"/>
  <c r="M27" i="3"/>
  <c r="M16" i="3"/>
  <c r="M17" i="3"/>
  <c r="M19" i="3"/>
  <c r="M14" i="3"/>
  <c r="M12" i="3"/>
  <c r="M24" i="3"/>
  <c r="M11" i="3"/>
  <c r="J11" i="3"/>
  <c r="G10" i="3"/>
  <c r="G13" i="3"/>
  <c r="G9" i="3"/>
  <c r="G18" i="3"/>
  <c r="G34" i="3"/>
  <c r="G37" i="3"/>
  <c r="G27" i="3"/>
  <c r="G16" i="3"/>
  <c r="G17" i="3"/>
  <c r="G19" i="3"/>
  <c r="G14" i="3"/>
  <c r="G12" i="3"/>
  <c r="G24" i="3"/>
  <c r="G11" i="3"/>
  <c r="V14" i="2"/>
  <c r="V18" i="2"/>
  <c r="V9" i="2"/>
  <c r="V10" i="2"/>
  <c r="V11" i="2"/>
  <c r="V17" i="2"/>
  <c r="V16" i="2"/>
  <c r="V13" i="2"/>
  <c r="V15" i="2"/>
  <c r="V19" i="2"/>
  <c r="V20" i="2"/>
  <c r="S14" i="2"/>
  <c r="S18" i="2"/>
  <c r="S9" i="2"/>
  <c r="S10" i="2"/>
  <c r="S11" i="2"/>
  <c r="S17" i="2"/>
  <c r="S16" i="2"/>
  <c r="S13" i="2"/>
  <c r="S15" i="2"/>
  <c r="S19" i="2"/>
  <c r="S20" i="2"/>
  <c r="P14" i="2"/>
  <c r="P18" i="2"/>
  <c r="P9" i="2"/>
  <c r="P10" i="2"/>
  <c r="P11" i="2"/>
  <c r="P17" i="2"/>
  <c r="P16" i="2"/>
  <c r="P13" i="2"/>
  <c r="P15" i="2"/>
  <c r="P19" i="2"/>
  <c r="P20" i="2"/>
  <c r="M14" i="2"/>
  <c r="M18" i="2"/>
  <c r="M9" i="2"/>
  <c r="M10" i="2"/>
  <c r="M11" i="2"/>
  <c r="M17" i="2"/>
  <c r="M16" i="2"/>
  <c r="M13" i="2"/>
  <c r="M15" i="2"/>
  <c r="M19" i="2"/>
  <c r="M20" i="2"/>
  <c r="M12" i="2"/>
  <c r="J14" i="2"/>
  <c r="J18" i="2"/>
  <c r="J9" i="2"/>
  <c r="J10" i="2"/>
  <c r="J11" i="2"/>
  <c r="J17" i="2"/>
  <c r="J16" i="2"/>
  <c r="J13" i="2"/>
  <c r="J15" i="2"/>
  <c r="J19" i="2"/>
  <c r="J20" i="2"/>
  <c r="G14" i="2"/>
  <c r="G18" i="2"/>
  <c r="G9" i="2"/>
  <c r="G10" i="2"/>
  <c r="G11" i="2"/>
  <c r="G17" i="2"/>
  <c r="G16" i="2"/>
  <c r="G13" i="2"/>
  <c r="G15" i="2"/>
  <c r="G19" i="2"/>
  <c r="G20" i="2"/>
  <c r="V12" i="2"/>
  <c r="S12" i="2"/>
  <c r="P12" i="2"/>
  <c r="J12" i="2"/>
  <c r="G12" i="2"/>
  <c r="V9" i="1"/>
  <c r="V12" i="1"/>
  <c r="V13" i="1"/>
  <c r="V16" i="1"/>
  <c r="V10" i="1"/>
  <c r="V14" i="1"/>
  <c r="V17" i="1"/>
  <c r="V21" i="1"/>
  <c r="V11" i="1"/>
  <c r="S9" i="1"/>
  <c r="S12" i="1"/>
  <c r="S13" i="1"/>
  <c r="S16" i="1"/>
  <c r="S10" i="1"/>
  <c r="S14" i="1"/>
  <c r="S17" i="1"/>
  <c r="S21" i="1"/>
  <c r="S11" i="1"/>
  <c r="M9" i="1"/>
  <c r="M12" i="1"/>
  <c r="M13" i="1"/>
  <c r="M16" i="1"/>
  <c r="M10" i="1"/>
  <c r="M14" i="1"/>
  <c r="M17" i="1"/>
  <c r="M21" i="1"/>
  <c r="M11" i="1"/>
  <c r="J9" i="1"/>
  <c r="J12" i="1"/>
  <c r="J13" i="1"/>
  <c r="J16" i="1"/>
  <c r="J10" i="1"/>
  <c r="J14" i="1"/>
  <c r="J17" i="1"/>
  <c r="J21" i="1"/>
  <c r="J11" i="1"/>
  <c r="G9" i="1"/>
  <c r="G12" i="1"/>
  <c r="G13" i="1"/>
  <c r="G16" i="1"/>
  <c r="G10" i="1"/>
  <c r="G14" i="1"/>
  <c r="G17" i="1"/>
  <c r="G21" i="1"/>
  <c r="G11" i="1"/>
  <c r="V11" i="3"/>
  <c r="S11" i="3"/>
  <c r="K19" i="4"/>
  <c r="K9" i="4"/>
  <c r="K14" i="4"/>
  <c r="D37" i="3" l="1"/>
  <c r="D46" i="3"/>
  <c r="D29" i="3"/>
  <c r="D31" i="3"/>
  <c r="D35" i="3"/>
  <c r="D23" i="3"/>
  <c r="D21" i="3"/>
  <c r="D24" i="3"/>
  <c r="D17" i="3"/>
  <c r="D13" i="3"/>
  <c r="D48" i="3"/>
  <c r="D47" i="3"/>
  <c r="D11" i="3"/>
  <c r="D19" i="3"/>
  <c r="D36" i="3"/>
  <c r="D42" i="3"/>
  <c r="D40" i="3"/>
  <c r="D22" i="3"/>
  <c r="D38" i="3"/>
  <c r="D16" i="3"/>
  <c r="D14" i="3"/>
  <c r="D27" i="3"/>
  <c r="D18" i="3"/>
  <c r="D45" i="3"/>
  <c r="D26" i="3"/>
  <c r="D15" i="3"/>
  <c r="D34" i="3"/>
  <c r="D12" i="3"/>
  <c r="D10" i="3"/>
  <c r="D32" i="3"/>
  <c r="D41" i="3"/>
  <c r="D44" i="3"/>
  <c r="D20" i="3"/>
  <c r="D30" i="3"/>
  <c r="D28" i="3"/>
  <c r="D39" i="3"/>
  <c r="D19" i="2"/>
  <c r="D13" i="2"/>
  <c r="D11" i="2"/>
  <c r="D14" i="2"/>
  <c r="D15" i="2"/>
  <c r="D17" i="2"/>
  <c r="D18" i="2"/>
  <c r="D20" i="2"/>
  <c r="D9" i="2"/>
  <c r="D12" i="2"/>
  <c r="D16" i="2"/>
  <c r="D10" i="2"/>
  <c r="D9" i="1"/>
  <c r="D27" i="1"/>
  <c r="D18" i="1"/>
  <c r="D19" i="1"/>
  <c r="D20" i="1"/>
  <c r="D26" i="1"/>
  <c r="D15" i="1"/>
  <c r="D13" i="1"/>
  <c r="D12" i="1"/>
  <c r="D21" i="1"/>
  <c r="D14" i="1"/>
  <c r="D11" i="1"/>
  <c r="D16" i="1"/>
  <c r="D17" i="1"/>
  <c r="D10" i="1"/>
  <c r="D9" i="3"/>
</calcChain>
</file>

<file path=xl/sharedStrings.xml><?xml version="1.0" encoding="utf-8"?>
<sst xmlns="http://schemas.openxmlformats.org/spreadsheetml/2006/main" count="517" uniqueCount="242">
  <si>
    <t>VIETA</t>
  </si>
  <si>
    <t>KOMANDA</t>
  </si>
  <si>
    <t>KOPĀ</t>
  </si>
  <si>
    <t>DALĪBNIEKS</t>
  </si>
  <si>
    <t>Klase</t>
  </si>
  <si>
    <t>1. posms</t>
  </si>
  <si>
    <t>2. posms</t>
  </si>
  <si>
    <t>3. posms</t>
  </si>
  <si>
    <t>4. posms</t>
  </si>
  <si>
    <t>5. posms</t>
  </si>
  <si>
    <t>6. posms</t>
  </si>
  <si>
    <t>II POSMS</t>
  </si>
  <si>
    <t>IV POSMS</t>
  </si>
  <si>
    <t>V POSMS</t>
  </si>
  <si>
    <t>VI POSMS</t>
  </si>
  <si>
    <t>Nr</t>
  </si>
  <si>
    <t>Driver</t>
  </si>
  <si>
    <t>Total</t>
  </si>
  <si>
    <t>Qual</t>
  </si>
  <si>
    <t>Final</t>
  </si>
  <si>
    <t>Series</t>
  </si>
  <si>
    <t>LATVIJAS DRIFTA KAUSA KOMANDU IESKAITE</t>
  </si>
  <si>
    <t>I POSMS BKSB 27.04.2019.</t>
  </si>
  <si>
    <t>LV4</t>
  </si>
  <si>
    <t>IGORS VOZŅAKOVSKIS</t>
  </si>
  <si>
    <t>LV 32</t>
  </si>
  <si>
    <t>GINTS KIRGICKIS</t>
  </si>
  <si>
    <t>LV 75</t>
  </si>
  <si>
    <t>RIHARDS JERMAĻONOKS</t>
  </si>
  <si>
    <t>LV 13</t>
  </si>
  <si>
    <t>EDGARS KROĢERIS</t>
  </si>
  <si>
    <t>LV39</t>
  </si>
  <si>
    <t>ERVINS ŽUKS</t>
  </si>
  <si>
    <t>LV 23</t>
  </si>
  <si>
    <t>ARTIS LAPKOVSKIS</t>
  </si>
  <si>
    <t>LV 50</t>
  </si>
  <si>
    <t>DMITRIJS FIROVS</t>
  </si>
  <si>
    <t>LV 2</t>
  </si>
  <si>
    <t>KĀRLIS OZOLIŅŠ</t>
  </si>
  <si>
    <t>LV73</t>
  </si>
  <si>
    <t>TOMS LAGZDIŅŠ</t>
  </si>
  <si>
    <t>LV 6</t>
  </si>
  <si>
    <t>MĀRCIS LIPKINS</t>
  </si>
  <si>
    <t>LV 11</t>
  </si>
  <si>
    <t>ALEKSANDRS VLASOVS</t>
  </si>
  <si>
    <t>LV47</t>
  </si>
  <si>
    <t>ROBERTS GOLDMANIS</t>
  </si>
  <si>
    <t>LV 20</t>
  </si>
  <si>
    <t>IMANTS BITMETS</t>
  </si>
  <si>
    <t>LV 19</t>
  </si>
  <si>
    <t>KONSTANTĪNS KRASOVSKIS</t>
  </si>
  <si>
    <t>LV28</t>
  </si>
  <si>
    <t>PĒTERIS LĀCIS</t>
  </si>
  <si>
    <t>LV 8</t>
  </si>
  <si>
    <t>JĀNIS KAZAKS</t>
  </si>
  <si>
    <t>LV 5</t>
  </si>
  <si>
    <t>ANSIS ANDERSONS</t>
  </si>
  <si>
    <t>LV22</t>
  </si>
  <si>
    <t>SERGEJS JAKOVĻEVS</t>
  </si>
  <si>
    <t>LV 15</t>
  </si>
  <si>
    <t>RINALDS OĻŠEVSKIS</t>
  </si>
  <si>
    <t>LV 14</t>
  </si>
  <si>
    <t>JĀNIS PATMALNIEKS</t>
  </si>
  <si>
    <t>LV36</t>
  </si>
  <si>
    <t>MATĪSS KRĒSLIŅŠ</t>
  </si>
  <si>
    <t>EE 1</t>
  </si>
  <si>
    <t>LV 30</t>
  </si>
  <si>
    <t>ULDIS JANKOVSKIS</t>
  </si>
  <si>
    <t>LV85</t>
  </si>
  <si>
    <t>ARTŪRS BLEIVE</t>
  </si>
  <si>
    <t>LV 70</t>
  </si>
  <si>
    <t>ALEKSANDRS BORISOVS</t>
  </si>
  <si>
    <t>LV60</t>
  </si>
  <si>
    <t>RIČARDS BRINGINS</t>
  </si>
  <si>
    <t>LV 17</t>
  </si>
  <si>
    <t>RAIMONDS DREVINSKIS</t>
  </si>
  <si>
    <t>LV 3</t>
  </si>
  <si>
    <t>KLĀVS AŠMANIS</t>
  </si>
  <si>
    <t>LV 63</t>
  </si>
  <si>
    <t>LAURIS BĒRZIŅŠ</t>
  </si>
  <si>
    <t>LV94</t>
  </si>
  <si>
    <t>SERGEJS KUDROVS</t>
  </si>
  <si>
    <t>LV192</t>
  </si>
  <si>
    <t>JĀNIS STRAZDIŅŠ</t>
  </si>
  <si>
    <t>LV44</t>
  </si>
  <si>
    <t>ROLANDS ZĀLĪTIS</t>
  </si>
  <si>
    <t>JĀNIS AUZIŅŠ</t>
  </si>
  <si>
    <t>LV99</t>
  </si>
  <si>
    <t>NIKLĀVS ŽINDULIS</t>
  </si>
  <si>
    <t>EE 30</t>
  </si>
  <si>
    <t>LV 18</t>
  </si>
  <si>
    <t>GINTS GRENCBERGS</t>
  </si>
  <si>
    <t>LV31</t>
  </si>
  <si>
    <t>JĀNIS FELDMANIS</t>
  </si>
  <si>
    <t>LV86</t>
  </si>
  <si>
    <t>EDGARS UGAINIS</t>
  </si>
  <si>
    <t>LV33</t>
  </si>
  <si>
    <t>MATĪSS RIHARDS MĪTINS</t>
  </si>
  <si>
    <t>LV88</t>
  </si>
  <si>
    <t>EDGARS VASIĻJEVS</t>
  </si>
  <si>
    <t>Protuning drift team</t>
  </si>
  <si>
    <t>RINALDS OLŠEVSKIS</t>
  </si>
  <si>
    <t>STREET</t>
  </si>
  <si>
    <t>LV87</t>
  </si>
  <si>
    <t>ARTŪRS BONDARS</t>
  </si>
  <si>
    <t>LV5</t>
  </si>
  <si>
    <t>ROBERTS BĀRIŅŠ</t>
  </si>
  <si>
    <t>LV26</t>
  </si>
  <si>
    <t>REINIS RĀBACIS</t>
  </si>
  <si>
    <t>LV 12</t>
  </si>
  <si>
    <t>NIKOLASS BERTĀNS</t>
  </si>
  <si>
    <t>ROLANDS BĒRZIŅŠ</t>
  </si>
  <si>
    <t>LV9</t>
  </si>
  <si>
    <t>RAIVIS ALKŠĀRS</t>
  </si>
  <si>
    <t>LV32</t>
  </si>
  <si>
    <t>ANDRIS LIPARTS</t>
  </si>
  <si>
    <t>LV35</t>
  </si>
  <si>
    <t>ELVIJS EIHVALDS</t>
  </si>
  <si>
    <t>ALEKSANDRS MURAJS</t>
  </si>
  <si>
    <t>MĀRIS HARTMANIS</t>
  </si>
  <si>
    <t>EE28</t>
  </si>
  <si>
    <t>AO VAIDA</t>
  </si>
  <si>
    <t>EE 26</t>
  </si>
  <si>
    <t>MIHKEL NORMAN TULTS</t>
  </si>
  <si>
    <t>EE 36</t>
  </si>
  <si>
    <t>OLIVER RANDALU</t>
  </si>
  <si>
    <t>EE 23</t>
  </si>
  <si>
    <t>HENRI KIVIMAGI</t>
  </si>
  <si>
    <t>EE 34</t>
  </si>
  <si>
    <t>ALLAN LATT</t>
  </si>
  <si>
    <t>ANDRI RAUDVA</t>
  </si>
  <si>
    <t>EE 29</t>
  </si>
  <si>
    <t>BIRGER KIIREND</t>
  </si>
  <si>
    <t>LV 1</t>
  </si>
  <si>
    <t>INGUS JEKABSONS</t>
  </si>
  <si>
    <t>RANDAR KAJO</t>
  </si>
  <si>
    <t>EE 4</t>
  </si>
  <si>
    <t>ALLAR AASMAA</t>
  </si>
  <si>
    <t>LV21</t>
  </si>
  <si>
    <t>EDMUNDS BĒRZIŅŠ</t>
  </si>
  <si>
    <t>EE 15</t>
  </si>
  <si>
    <t>MART KUVVAS</t>
  </si>
  <si>
    <t xml:space="preserve">LV 17 </t>
  </si>
  <si>
    <t>ĒRIKS ULASS</t>
  </si>
  <si>
    <t>EE 33</t>
  </si>
  <si>
    <t>RAIT LEMBER</t>
  </si>
  <si>
    <t>LV 41</t>
  </si>
  <si>
    <t>JĀNIS JURKA</t>
  </si>
  <si>
    <t>I POSMS BKSB</t>
  </si>
  <si>
    <t>II POSMS RULLĪTIS</t>
  </si>
  <si>
    <t>MICHAEL REILJAN</t>
  </si>
  <si>
    <t>EST 7</t>
  </si>
  <si>
    <t>II POSMS 19.05.2019.</t>
  </si>
  <si>
    <t>JORENS JUNKULIS</t>
  </si>
  <si>
    <t>LV 77</t>
  </si>
  <si>
    <t>MĀRTIŅŠ RĀZMANIS</t>
  </si>
  <si>
    <t>LV 9</t>
  </si>
  <si>
    <t>EDVARDS ŽODZIŅŠ</t>
  </si>
  <si>
    <t>III POSMS SUMMER BASH PARNU</t>
  </si>
  <si>
    <t>EE 69</t>
  </si>
  <si>
    <t>KRISTJAN SALMRE</t>
  </si>
  <si>
    <t>EE 6</t>
  </si>
  <si>
    <t>OTT KOKK</t>
  </si>
  <si>
    <t>PRO AM</t>
  </si>
  <si>
    <t>PRO</t>
  </si>
  <si>
    <t>UE Motorsport</t>
  </si>
  <si>
    <t>CHERRY MISSILES</t>
  </si>
  <si>
    <t>SMOKE DRIFT TEAM</t>
  </si>
  <si>
    <t>NO LIMIT RACING</t>
  </si>
  <si>
    <t>III POSMS 15.06.19 BKSB</t>
  </si>
  <si>
    <t>ARAR RATĀ</t>
  </si>
  <si>
    <t xml:space="preserve">III POSMS </t>
  </si>
  <si>
    <t>INGUS JĒKABSONS</t>
  </si>
  <si>
    <t xml:space="preserve">NIKOLASS BERTĀNS </t>
  </si>
  <si>
    <t>KASPARS BERTĀNS</t>
  </si>
  <si>
    <t>RIHARS JERMAĻONOKS</t>
  </si>
  <si>
    <t>ALVIS BULS</t>
  </si>
  <si>
    <t>RAITIS PIRKTIŅŠ</t>
  </si>
  <si>
    <t>ANDRIS VANAGS</t>
  </si>
  <si>
    <t>VILNIS VULS</t>
  </si>
  <si>
    <t>ĢIRTS BRICIS</t>
  </si>
  <si>
    <t>AGRIS MAĻAUCKIS</t>
  </si>
  <si>
    <t>AGRIS MARTINSONS</t>
  </si>
  <si>
    <t>ANDRIS BRICIS</t>
  </si>
  <si>
    <t>IV POSMS 12.07.19.DAUGAVPILS</t>
  </si>
  <si>
    <t>LV 10</t>
  </si>
  <si>
    <t>ARTŪRS MIŠKINIS</t>
  </si>
  <si>
    <t>OSKARS PRIEDE</t>
  </si>
  <si>
    <t>MARTINS MILLERS</t>
  </si>
  <si>
    <t>LT 93</t>
  </si>
  <si>
    <t>BENEDIKTAS ČIRBA</t>
  </si>
  <si>
    <t>LT 11</t>
  </si>
  <si>
    <t>VYGANTAS RIMKUS</t>
  </si>
  <si>
    <t>LT 8</t>
  </si>
  <si>
    <t>GEDIMINAS LEVICKAS</t>
  </si>
  <si>
    <t>LT 5</t>
  </si>
  <si>
    <t>VALDAS VINDŽIGELSKIS</t>
  </si>
  <si>
    <t>LT 6</t>
  </si>
  <si>
    <t>GEDIMINAS IVANAUSKAS</t>
  </si>
  <si>
    <t>LT 3</t>
  </si>
  <si>
    <t>ANDRIUS ČIBIRKA</t>
  </si>
  <si>
    <t>LT 7</t>
  </si>
  <si>
    <t>DONATAS MACPREIKŠAS</t>
  </si>
  <si>
    <t>V POSMS 11.08.19.Saaremaa</t>
  </si>
  <si>
    <t>KRISTIANS BURKOVS</t>
  </si>
  <si>
    <t>II POSMS 4.08.19.</t>
  </si>
  <si>
    <t>HARIJS BILDARTS</t>
  </si>
  <si>
    <t>MEVLUS MELADZE</t>
  </si>
  <si>
    <t>RŪDOLFS SALMANIS</t>
  </si>
  <si>
    <t>DAVITI KNEIKMELANRI</t>
  </si>
  <si>
    <t>VLADISLAVS LITVINOVS</t>
  </si>
  <si>
    <t>DMITRIJ SRIBNYJ</t>
  </si>
  <si>
    <t>EDMUNDS ĒRGLIS</t>
  </si>
  <si>
    <t>IV POSMS WITCH KETTLE</t>
  </si>
  <si>
    <t>EE 21</t>
  </si>
  <si>
    <t>HANS CHRISTIAN KULL</t>
  </si>
  <si>
    <t>EE 17</t>
  </si>
  <si>
    <t>ARTI KANNISTO</t>
  </si>
  <si>
    <t>EE 25</t>
  </si>
  <si>
    <t>MARKO MAGI</t>
  </si>
  <si>
    <t>VI POSMS RAGANAS KATLS</t>
  </si>
  <si>
    <t xml:space="preserve">LV 54 </t>
  </si>
  <si>
    <t>IV POSMS JUMP FOR DRIFT</t>
  </si>
  <si>
    <t>LV 4</t>
  </si>
  <si>
    <t xml:space="preserve">LT 2 </t>
  </si>
  <si>
    <t>ARUNAS ČERNEVIČIUS</t>
  </si>
  <si>
    <t xml:space="preserve">LV 4 </t>
  </si>
  <si>
    <t>VII POSMS 5.10.19 BKSB</t>
  </si>
  <si>
    <t>REINIS RABĀCIS</t>
  </si>
  <si>
    <t>EE 79</t>
  </si>
  <si>
    <t>REIGO PROOS</t>
  </si>
  <si>
    <t>LT 113</t>
  </si>
  <si>
    <t>SIMAS KVIETKAUSKAS</t>
  </si>
  <si>
    <t>LATVIA &amp; ESTONIA PRO DRIFT CHAMPIONSHIP , SEASON 2019, OVERALL</t>
  </si>
  <si>
    <t>LATVIJAS DRIFTA KAUSS 2019, PROAM KLASE, SEZONAS KOPVĒRTĒJUMS</t>
  </si>
  <si>
    <t>LATVIJAS DRIFTA KAUSA STREET KLASE, 2019 GADA SEZONAS KOPVĒRTĒJUMS</t>
  </si>
  <si>
    <t>BALTIC DRIFT CHAMPIONSHIP 2019</t>
  </si>
  <si>
    <t>III STAGE LITHUANIA</t>
  </si>
  <si>
    <t>I STAGE LATVIA, BKSB</t>
  </si>
  <si>
    <t>II STAGE PARNU, ESTONIA</t>
  </si>
  <si>
    <t>IV STAGE JUMP FOR DRIFT</t>
  </si>
  <si>
    <t>V STAGE LATVIA BKSB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</si>
</sst>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40" x14ac:knownFonts="1">
    <font>
      <sz val="11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sz val="10"/>
      <name val="Arial"/>
      <family val="2"/>
      <charset val="186"/>
    </font>
    <font>
      <b/>
      <i/>
      <sz val="14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b/>
      <sz val="26"/>
      <color indexed="8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b/>
      <sz val="36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164" fontId="10" fillId="0" borderId="0"/>
    <xf numFmtId="165" fontId="10" fillId="0" borderId="0"/>
    <xf numFmtId="0" fontId="15" fillId="0" borderId="0"/>
    <xf numFmtId="164" fontId="2" fillId="0" borderId="0"/>
    <xf numFmtId="0" fontId="18" fillId="0" borderId="0"/>
  </cellStyleXfs>
  <cellXfs count="19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left" vertical="center"/>
    </xf>
    <xf numFmtId="0" fontId="11" fillId="0" borderId="0" xfId="2" applyNumberFormat="1" applyFont="1" applyBorder="1" applyAlignment="1">
      <alignment horizontal="center" vertical="center" wrapText="1"/>
    </xf>
    <xf numFmtId="165" fontId="11" fillId="0" borderId="33" xfId="3" applyFont="1" applyBorder="1" applyAlignment="1">
      <alignment horizontal="center"/>
    </xf>
    <xf numFmtId="165" fontId="12" fillId="0" borderId="34" xfId="3" applyFont="1" applyBorder="1" applyAlignment="1">
      <alignment horizontal="center"/>
    </xf>
    <xf numFmtId="165" fontId="11" fillId="5" borderId="35" xfId="3" applyFont="1" applyFill="1" applyBorder="1" applyAlignment="1">
      <alignment horizontal="center"/>
    </xf>
    <xf numFmtId="165" fontId="11" fillId="5" borderId="36" xfId="3" applyFont="1" applyFill="1" applyBorder="1" applyAlignment="1">
      <alignment horizontal="center"/>
    </xf>
    <xf numFmtId="165" fontId="13" fillId="5" borderId="37" xfId="3" applyFont="1" applyFill="1" applyBorder="1" applyAlignment="1">
      <alignment horizontal="center"/>
    </xf>
    <xf numFmtId="165" fontId="11" fillId="6" borderId="35" xfId="3" applyFont="1" applyFill="1" applyBorder="1" applyAlignment="1">
      <alignment horizontal="center"/>
    </xf>
    <xf numFmtId="165" fontId="11" fillId="6" borderId="36" xfId="3" applyFont="1" applyFill="1" applyBorder="1" applyAlignment="1">
      <alignment horizontal="center"/>
    </xf>
    <xf numFmtId="165" fontId="13" fillId="6" borderId="37" xfId="3" applyFont="1" applyFill="1" applyBorder="1" applyAlignment="1">
      <alignment horizontal="center"/>
    </xf>
    <xf numFmtId="165" fontId="16" fillId="2" borderId="40" xfId="4" applyNumberFormat="1" applyFont="1" applyFill="1" applyBorder="1" applyAlignment="1">
      <alignment horizontal="center"/>
    </xf>
    <xf numFmtId="0" fontId="17" fillId="5" borderId="41" xfId="5" applyNumberFormat="1" applyFont="1" applyFill="1" applyBorder="1" applyAlignment="1">
      <alignment horizontal="center"/>
    </xf>
    <xf numFmtId="0" fontId="14" fillId="5" borderId="39" xfId="2" applyNumberFormat="1" applyFont="1" applyFill="1" applyBorder="1" applyAlignment="1">
      <alignment horizontal="center"/>
    </xf>
    <xf numFmtId="165" fontId="13" fillId="5" borderId="42" xfId="3" applyFont="1" applyFill="1" applyBorder="1" applyAlignment="1">
      <alignment horizontal="center"/>
    </xf>
    <xf numFmtId="0" fontId="14" fillId="6" borderId="1" xfId="2" applyNumberFormat="1" applyFont="1" applyFill="1" applyBorder="1" applyAlignment="1">
      <alignment horizontal="center"/>
    </xf>
    <xf numFmtId="0" fontId="14" fillId="6" borderId="39" xfId="2" applyNumberFormat="1" applyFont="1" applyFill="1" applyBorder="1" applyAlignment="1">
      <alignment horizontal="center"/>
    </xf>
    <xf numFmtId="165" fontId="13" fillId="6" borderId="42" xfId="3" applyFont="1" applyFill="1" applyBorder="1" applyAlignment="1">
      <alignment horizontal="center"/>
    </xf>
    <xf numFmtId="0" fontId="14" fillId="5" borderId="41" xfId="2" applyNumberFormat="1" applyFont="1" applyFill="1" applyBorder="1" applyAlignment="1">
      <alignment horizontal="center"/>
    </xf>
    <xf numFmtId="0" fontId="14" fillId="5" borderId="43" xfId="2" applyNumberFormat="1" applyFont="1" applyFill="1" applyBorder="1" applyAlignment="1">
      <alignment horizontal="center"/>
    </xf>
    <xf numFmtId="0" fontId="2" fillId="6" borderId="1" xfId="5" applyNumberFormat="1" applyFont="1" applyFill="1" applyBorder="1" applyAlignment="1">
      <alignment horizontal="center"/>
    </xf>
    <xf numFmtId="0" fontId="14" fillId="5" borderId="44" xfId="2" applyNumberFormat="1" applyFont="1" applyFill="1" applyBorder="1" applyAlignment="1">
      <alignment horizontal="center"/>
    </xf>
    <xf numFmtId="0" fontId="14" fillId="6" borderId="43" xfId="2" applyNumberFormat="1" applyFont="1" applyFill="1" applyBorder="1" applyAlignment="1">
      <alignment horizontal="center"/>
    </xf>
    <xf numFmtId="0" fontId="14" fillId="5" borderId="45" xfId="2" applyNumberFormat="1" applyFont="1" applyFill="1" applyBorder="1" applyAlignment="1">
      <alignment horizontal="center"/>
    </xf>
    <xf numFmtId="0" fontId="14" fillId="5" borderId="46" xfId="2" applyNumberFormat="1" applyFont="1" applyFill="1" applyBorder="1" applyAlignment="1">
      <alignment horizontal="center"/>
    </xf>
    <xf numFmtId="0" fontId="14" fillId="6" borderId="46" xfId="2" applyNumberFormat="1" applyFont="1" applyFill="1" applyBorder="1" applyAlignment="1">
      <alignment horizontal="center"/>
    </xf>
    <xf numFmtId="0" fontId="17" fillId="5" borderId="45" xfId="5" applyNumberFormat="1" applyFont="1" applyFill="1" applyBorder="1" applyAlignment="1">
      <alignment horizontal="center"/>
    </xf>
    <xf numFmtId="165" fontId="14" fillId="6" borderId="46" xfId="3" applyFont="1" applyFill="1" applyBorder="1" applyAlignment="1">
      <alignment horizontal="center"/>
    </xf>
    <xf numFmtId="165" fontId="14" fillId="5" borderId="46" xfId="3" applyFont="1" applyFill="1" applyBorder="1" applyAlignment="1">
      <alignment horizontal="center"/>
    </xf>
    <xf numFmtId="0" fontId="20" fillId="2" borderId="25" xfId="5" applyNumberFormat="1" applyFont="1" applyFill="1" applyBorder="1" applyAlignment="1">
      <alignment horizontal="center"/>
    </xf>
    <xf numFmtId="0" fontId="20" fillId="0" borderId="1" xfId="5" applyNumberFormat="1" applyFont="1" applyBorder="1" applyAlignment="1">
      <alignment horizontal="center"/>
    </xf>
    <xf numFmtId="0" fontId="20" fillId="2" borderId="1" xfId="5" applyNumberFormat="1" applyFont="1" applyFill="1" applyBorder="1" applyAlignment="1">
      <alignment horizontal="center"/>
    </xf>
    <xf numFmtId="0" fontId="20" fillId="2" borderId="23" xfId="5" applyNumberFormat="1" applyFont="1" applyFill="1" applyBorder="1" applyAlignment="1">
      <alignment horizontal="center"/>
    </xf>
    <xf numFmtId="0" fontId="20" fillId="2" borderId="43" xfId="5" applyNumberFormat="1" applyFont="1" applyFill="1" applyBorder="1" applyAlignment="1">
      <alignment horizontal="center"/>
    </xf>
    <xf numFmtId="165" fontId="21" fillId="2" borderId="39" xfId="3" applyFont="1" applyFill="1" applyBorder="1" applyAlignment="1">
      <alignment horizontal="center"/>
    </xf>
    <xf numFmtId="0" fontId="21" fillId="2" borderId="39" xfId="2" applyNumberFormat="1" applyFont="1" applyFill="1" applyBorder="1" applyAlignment="1">
      <alignment horizontal="center"/>
    </xf>
    <xf numFmtId="0" fontId="21" fillId="2" borderId="43" xfId="2" applyNumberFormat="1" applyFont="1" applyFill="1" applyBorder="1" applyAlignment="1">
      <alignment horizontal="center"/>
    </xf>
    <xf numFmtId="0" fontId="17" fillId="5" borderId="44" xfId="5" applyNumberFormat="1" applyFont="1" applyFill="1" applyBorder="1" applyAlignment="1">
      <alignment horizontal="center"/>
    </xf>
    <xf numFmtId="0" fontId="14" fillId="5" borderId="1" xfId="2" applyNumberFormat="1" applyFont="1" applyFill="1" applyBorder="1" applyAlignment="1">
      <alignment horizontal="center"/>
    </xf>
    <xf numFmtId="165" fontId="13" fillId="5" borderId="48" xfId="3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2" applyNumberFormat="1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11" fillId="0" borderId="32" xfId="3" applyFont="1" applyBorder="1" applyAlignment="1">
      <alignment horizontal="left" vertical="center"/>
    </xf>
    <xf numFmtId="165" fontId="14" fillId="0" borderId="38" xfId="3" applyFont="1" applyBorder="1" applyAlignment="1">
      <alignment horizontal="left" vertical="center"/>
    </xf>
    <xf numFmtId="0" fontId="22" fillId="2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2" borderId="25" xfId="0" applyFont="1" applyFill="1" applyBorder="1" applyAlignment="1">
      <alignment horizontal="left"/>
    </xf>
    <xf numFmtId="165" fontId="11" fillId="0" borderId="47" xfId="3" applyFont="1" applyBorder="1" applyAlignment="1">
      <alignment horizontal="left" vertical="center"/>
    </xf>
    <xf numFmtId="165" fontId="14" fillId="0" borderId="1" xfId="3" applyFont="1" applyBorder="1" applyAlignment="1">
      <alignment horizontal="left" vertical="center"/>
    </xf>
    <xf numFmtId="0" fontId="22" fillId="2" borderId="41" xfId="0" applyFont="1" applyFill="1" applyBorder="1" applyAlignment="1">
      <alignment horizontal="left"/>
    </xf>
    <xf numFmtId="0" fontId="23" fillId="2" borderId="41" xfId="2" applyNumberFormat="1" applyFont="1" applyFill="1" applyBorder="1" applyAlignment="1">
      <alignment horizontal="left" vertical="center"/>
    </xf>
    <xf numFmtId="0" fontId="20" fillId="5" borderId="1" xfId="5" applyNumberFormat="1" applyFont="1" applyFill="1" applyBorder="1" applyAlignment="1">
      <alignment horizontal="center"/>
    </xf>
    <xf numFmtId="0" fontId="20" fillId="5" borderId="45" xfId="5" applyNumberFormat="1" applyFont="1" applyFill="1" applyBorder="1" applyAlignment="1">
      <alignment horizontal="center"/>
    </xf>
    <xf numFmtId="0" fontId="20" fillId="5" borderId="46" xfId="5" applyNumberFormat="1" applyFont="1" applyFill="1" applyBorder="1" applyAlignment="1">
      <alignment horizontal="center"/>
    </xf>
    <xf numFmtId="0" fontId="14" fillId="5" borderId="2" xfId="2" applyNumberFormat="1" applyFont="1" applyFill="1" applyBorder="1" applyAlignment="1">
      <alignment horizontal="center"/>
    </xf>
    <xf numFmtId="165" fontId="14" fillId="5" borderId="1" xfId="3" applyFont="1" applyFill="1" applyBorder="1" applyAlignment="1">
      <alignment horizontal="center"/>
    </xf>
    <xf numFmtId="0" fontId="2" fillId="5" borderId="25" xfId="5" applyNumberFormat="1" applyFont="1" applyFill="1" applyBorder="1" applyAlignment="1">
      <alignment horizontal="center"/>
    </xf>
    <xf numFmtId="0" fontId="2" fillId="5" borderId="1" xfId="5" applyNumberFormat="1" applyFont="1" applyFill="1" applyBorder="1" applyAlignment="1">
      <alignment horizontal="center"/>
    </xf>
    <xf numFmtId="165" fontId="26" fillId="5" borderId="48" xfId="3" applyFont="1" applyFill="1" applyBorder="1" applyAlignment="1">
      <alignment horizontal="center"/>
    </xf>
    <xf numFmtId="0" fontId="27" fillId="0" borderId="0" xfId="0" applyFont="1" applyAlignment="1"/>
    <xf numFmtId="0" fontId="28" fillId="0" borderId="0" xfId="0" applyFont="1"/>
    <xf numFmtId="0" fontId="29" fillId="0" borderId="1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49" xfId="0" applyFont="1" applyBorder="1" applyAlignment="1">
      <alignment horizontal="left"/>
    </xf>
    <xf numFmtId="0" fontId="21" fillId="2" borderId="23" xfId="2" applyNumberFormat="1" applyFont="1" applyFill="1" applyBorder="1" applyAlignment="1">
      <alignment horizontal="center"/>
    </xf>
    <xf numFmtId="0" fontId="21" fillId="2" borderId="1" xfId="2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14" fillId="5" borderId="39" xfId="3" applyFont="1" applyFill="1" applyBorder="1" applyAlignment="1">
      <alignment horizontal="center"/>
    </xf>
    <xf numFmtId="0" fontId="22" fillId="2" borderId="49" xfId="0" applyFont="1" applyFill="1" applyBorder="1" applyAlignment="1">
      <alignment horizontal="left"/>
    </xf>
    <xf numFmtId="0" fontId="19" fillId="2" borderId="49" xfId="0" applyFont="1" applyFill="1" applyBorder="1" applyAlignment="1">
      <alignment horizontal="left"/>
    </xf>
    <xf numFmtId="165" fontId="21" fillId="2" borderId="43" xfId="3" applyFont="1" applyFill="1" applyBorder="1" applyAlignment="1">
      <alignment horizontal="center"/>
    </xf>
    <xf numFmtId="0" fontId="20" fillId="2" borderId="39" xfId="5" applyNumberFormat="1" applyFont="1" applyFill="1" applyBorder="1" applyAlignment="1">
      <alignment horizontal="center"/>
    </xf>
    <xf numFmtId="165" fontId="21" fillId="2" borderId="23" xfId="3" applyFont="1" applyFill="1" applyBorder="1" applyAlignment="1">
      <alignment horizontal="center"/>
    </xf>
    <xf numFmtId="0" fontId="20" fillId="5" borderId="43" xfId="5" applyNumberFormat="1" applyFont="1" applyFill="1" applyBorder="1" applyAlignment="1">
      <alignment horizontal="center"/>
    </xf>
    <xf numFmtId="0" fontId="20" fillId="0" borderId="23" xfId="5" applyNumberFormat="1" applyFont="1" applyBorder="1" applyAlignment="1">
      <alignment horizontal="center"/>
    </xf>
    <xf numFmtId="0" fontId="21" fillId="2" borderId="25" xfId="2" applyNumberFormat="1" applyFont="1" applyFill="1" applyBorder="1" applyAlignment="1">
      <alignment horizontal="center"/>
    </xf>
    <xf numFmtId="165" fontId="21" fillId="2" borderId="1" xfId="3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24" fillId="7" borderId="1" xfId="0" applyFont="1" applyFill="1" applyBorder="1" applyAlignment="1">
      <alignment horizontal="left"/>
    </xf>
    <xf numFmtId="0" fontId="24" fillId="7" borderId="1" xfId="0" applyFont="1" applyFill="1" applyBorder="1"/>
    <xf numFmtId="0" fontId="2" fillId="2" borderId="50" xfId="5" applyNumberFormat="1" applyFont="1" applyFill="1" applyBorder="1" applyAlignment="1">
      <alignment horizontal="center"/>
    </xf>
    <xf numFmtId="0" fontId="14" fillId="2" borderId="51" xfId="2" applyNumberFormat="1" applyFont="1" applyFill="1" applyBorder="1" applyAlignment="1">
      <alignment horizontal="center"/>
    </xf>
    <xf numFmtId="165" fontId="13" fillId="5" borderId="52" xfId="3" applyFont="1" applyFill="1" applyBorder="1" applyAlignment="1">
      <alignment horizontal="center"/>
    </xf>
    <xf numFmtId="0" fontId="2" fillId="6" borderId="50" xfId="5" applyNumberFormat="1" applyFont="1" applyFill="1" applyBorder="1" applyAlignment="1">
      <alignment horizontal="center"/>
    </xf>
    <xf numFmtId="0" fontId="14" fillId="6" borderId="51" xfId="2" applyNumberFormat="1" applyFont="1" applyFill="1" applyBorder="1" applyAlignment="1">
      <alignment horizontal="center"/>
    </xf>
    <xf numFmtId="165" fontId="13" fillId="6" borderId="52" xfId="3" applyFont="1" applyFill="1" applyBorder="1" applyAlignment="1">
      <alignment horizontal="center"/>
    </xf>
    <xf numFmtId="0" fontId="17" fillId="5" borderId="53" xfId="5" applyNumberFormat="1" applyFont="1" applyFill="1" applyBorder="1" applyAlignment="1">
      <alignment horizontal="center"/>
    </xf>
    <xf numFmtId="0" fontId="14" fillId="5" borderId="51" xfId="2" applyNumberFormat="1" applyFont="1" applyFill="1" applyBorder="1" applyAlignment="1">
      <alignment horizontal="center"/>
    </xf>
    <xf numFmtId="0" fontId="14" fillId="6" borderId="50" xfId="2" applyNumberFormat="1" applyFont="1" applyFill="1" applyBorder="1" applyAlignment="1">
      <alignment horizontal="center"/>
    </xf>
    <xf numFmtId="0" fontId="2" fillId="2" borderId="1" xfId="5" applyNumberFormat="1" applyFont="1" applyFill="1" applyBorder="1" applyAlignment="1">
      <alignment horizontal="center"/>
    </xf>
    <xf numFmtId="0" fontId="2" fillId="2" borderId="39" xfId="5" applyNumberFormat="1" applyFont="1" applyFill="1" applyBorder="1" applyAlignment="1">
      <alignment horizontal="center"/>
    </xf>
    <xf numFmtId="0" fontId="14" fillId="2" borderId="39" xfId="2" applyNumberFormat="1" applyFont="1" applyFill="1" applyBorder="1" applyAlignment="1">
      <alignment horizontal="center"/>
    </xf>
    <xf numFmtId="165" fontId="13" fillId="5" borderId="54" xfId="3" applyFont="1" applyFill="1" applyBorder="1" applyAlignment="1">
      <alignment horizontal="center"/>
    </xf>
    <xf numFmtId="0" fontId="2" fillId="0" borderId="1" xfId="5" applyNumberFormat="1" applyFont="1" applyBorder="1" applyAlignment="1">
      <alignment horizontal="center"/>
    </xf>
    <xf numFmtId="0" fontId="14" fillId="2" borderId="43" xfId="2" applyNumberFormat="1" applyFont="1" applyFill="1" applyBorder="1" applyAlignment="1">
      <alignment horizontal="center"/>
    </xf>
    <xf numFmtId="0" fontId="2" fillId="2" borderId="43" xfId="5" applyNumberFormat="1" applyFont="1" applyFill="1" applyBorder="1" applyAlignment="1">
      <alignment horizontal="center"/>
    </xf>
    <xf numFmtId="165" fontId="14" fillId="2" borderId="1" xfId="3" applyFont="1" applyFill="1" applyBorder="1" applyAlignment="1">
      <alignment horizontal="center"/>
    </xf>
    <xf numFmtId="0" fontId="2" fillId="2" borderId="25" xfId="5" applyNumberFormat="1" applyFont="1" applyFill="1" applyBorder="1" applyAlignment="1">
      <alignment horizontal="center"/>
    </xf>
    <xf numFmtId="165" fontId="13" fillId="2" borderId="42" xfId="3" applyFont="1" applyFill="1" applyBorder="1" applyAlignment="1">
      <alignment horizontal="center"/>
    </xf>
    <xf numFmtId="0" fontId="20" fillId="2" borderId="45" xfId="5" applyNumberFormat="1" applyFont="1" applyFill="1" applyBorder="1" applyAlignment="1">
      <alignment horizontal="center"/>
    </xf>
    <xf numFmtId="0" fontId="17" fillId="5" borderId="1" xfId="5" applyNumberFormat="1" applyFont="1" applyFill="1" applyBorder="1" applyAlignment="1">
      <alignment horizontal="center"/>
    </xf>
    <xf numFmtId="0" fontId="20" fillId="0" borderId="45" xfId="5" applyNumberFormat="1" applyFont="1" applyBorder="1" applyAlignment="1">
      <alignment horizontal="center"/>
    </xf>
    <xf numFmtId="165" fontId="21" fillId="2" borderId="46" xfId="3" applyFont="1" applyFill="1" applyBorder="1" applyAlignment="1">
      <alignment horizontal="center"/>
    </xf>
    <xf numFmtId="0" fontId="21" fillId="2" borderId="46" xfId="2" applyNumberFormat="1" applyFont="1" applyFill="1" applyBorder="1" applyAlignment="1">
      <alignment horizontal="center"/>
    </xf>
    <xf numFmtId="0" fontId="11" fillId="6" borderId="31" xfId="2" applyNumberFormat="1" applyFont="1" applyFill="1" applyBorder="1" applyAlignment="1">
      <alignment horizontal="center" vertical="center" wrapText="1"/>
    </xf>
    <xf numFmtId="0" fontId="11" fillId="6" borderId="7" xfId="2" applyNumberFormat="1" applyFont="1" applyFill="1" applyBorder="1" applyAlignment="1">
      <alignment horizontal="center" vertical="center" wrapText="1"/>
    </xf>
    <xf numFmtId="0" fontId="11" fillId="6" borderId="8" xfId="2" applyNumberFormat="1" applyFont="1" applyFill="1" applyBorder="1" applyAlignment="1">
      <alignment horizontal="center" vertical="center" wrapText="1"/>
    </xf>
    <xf numFmtId="0" fontId="11" fillId="5" borderId="31" xfId="2" applyNumberFormat="1" applyFont="1" applyFill="1" applyBorder="1" applyAlignment="1">
      <alignment horizontal="center" vertical="center" wrapText="1"/>
    </xf>
    <xf numFmtId="0" fontId="11" fillId="5" borderId="7" xfId="2" applyNumberFormat="1" applyFont="1" applyFill="1" applyBorder="1" applyAlignment="1">
      <alignment horizontal="center" vertical="center" wrapText="1"/>
    </xf>
    <xf numFmtId="0" fontId="11" fillId="5" borderId="8" xfId="2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 wrapText="1"/>
    </xf>
    <xf numFmtId="0" fontId="33" fillId="0" borderId="0" xfId="0" applyFont="1" applyAlignment="1">
      <alignment horizontal="left"/>
    </xf>
    <xf numFmtId="0" fontId="34" fillId="0" borderId="0" xfId="2" applyNumberFormat="1" applyFont="1" applyBorder="1" applyAlignment="1">
      <alignment horizontal="left" vertical="center" wrapText="1"/>
    </xf>
    <xf numFmtId="165" fontId="23" fillId="0" borderId="33" xfId="3" applyFont="1" applyBorder="1" applyAlignment="1">
      <alignment horizontal="center"/>
    </xf>
    <xf numFmtId="0" fontId="24" fillId="0" borderId="0" xfId="0" applyFont="1" applyAlignment="1"/>
    <xf numFmtId="0" fontId="23" fillId="0" borderId="0" xfId="2" applyNumberFormat="1" applyFont="1" applyBorder="1" applyAlignment="1">
      <alignment vertical="center" wrapText="1"/>
    </xf>
    <xf numFmtId="165" fontId="23" fillId="0" borderId="33" xfId="3" applyFont="1" applyBorder="1" applyAlignment="1"/>
    <xf numFmtId="0" fontId="24" fillId="7" borderId="1" xfId="0" applyFont="1" applyFill="1" applyBorder="1" applyAlignment="1"/>
    <xf numFmtId="0" fontId="24" fillId="7" borderId="49" xfId="0" applyFont="1" applyFill="1" applyBorder="1" applyAlignment="1"/>
    <xf numFmtId="165" fontId="16" fillId="2" borderId="39" xfId="4" applyNumberFormat="1" applyFont="1" applyFill="1" applyBorder="1" applyAlignment="1">
      <alignment horizontal="center"/>
    </xf>
    <xf numFmtId="165" fontId="16" fillId="2" borderId="55" xfId="4" applyNumberFormat="1" applyFont="1" applyFill="1" applyBorder="1" applyAlignment="1">
      <alignment horizontal="center"/>
    </xf>
    <xf numFmtId="0" fontId="20" fillId="2" borderId="56" xfId="5" applyNumberFormat="1" applyFont="1" applyFill="1" applyBorder="1" applyAlignment="1">
      <alignment horizontal="center"/>
    </xf>
    <xf numFmtId="0" fontId="20" fillId="0" borderId="44" xfId="5" applyNumberFormat="1" applyFont="1" applyBorder="1" applyAlignment="1">
      <alignment horizontal="center"/>
    </xf>
    <xf numFmtId="0" fontId="20" fillId="2" borderId="44" xfId="5" applyNumberFormat="1" applyFont="1" applyFill="1" applyBorder="1" applyAlignment="1">
      <alignment horizontal="center"/>
    </xf>
    <xf numFmtId="0" fontId="14" fillId="6" borderId="41" xfId="2" applyNumberFormat="1" applyFont="1" applyFill="1" applyBorder="1" applyAlignment="1">
      <alignment horizontal="center"/>
    </xf>
    <xf numFmtId="0" fontId="2" fillId="6" borderId="41" xfId="5" applyNumberFormat="1" applyFont="1" applyFill="1" applyBorder="1" applyAlignment="1">
      <alignment horizontal="center"/>
    </xf>
    <xf numFmtId="165" fontId="11" fillId="5" borderId="57" xfId="3" applyFont="1" applyFill="1" applyBorder="1" applyAlignment="1">
      <alignment horizontal="center"/>
    </xf>
    <xf numFmtId="165" fontId="11" fillId="5" borderId="58" xfId="3" applyFont="1" applyFill="1" applyBorder="1" applyAlignment="1">
      <alignment horizontal="center"/>
    </xf>
    <xf numFmtId="165" fontId="13" fillId="5" borderId="59" xfId="3" applyFont="1" applyFill="1" applyBorder="1" applyAlignment="1">
      <alignment horizontal="center"/>
    </xf>
    <xf numFmtId="0" fontId="21" fillId="2" borderId="50" xfId="2" applyNumberFormat="1" applyFont="1" applyFill="1" applyBorder="1" applyAlignment="1">
      <alignment horizontal="center"/>
    </xf>
    <xf numFmtId="165" fontId="13" fillId="5" borderId="60" xfId="3" applyFont="1" applyFill="1" applyBorder="1" applyAlignment="1">
      <alignment horizontal="center"/>
    </xf>
    <xf numFmtId="165" fontId="13" fillId="5" borderId="40" xfId="3" applyFont="1" applyFill="1" applyBorder="1" applyAlignment="1">
      <alignment horizontal="center"/>
    </xf>
    <xf numFmtId="0" fontId="31" fillId="0" borderId="0" xfId="0" applyFont="1"/>
    <xf numFmtId="0" fontId="35" fillId="0" borderId="0" xfId="0" applyFont="1"/>
    <xf numFmtId="0" fontId="24" fillId="0" borderId="0" xfId="0" applyFont="1"/>
    <xf numFmtId="0" fontId="23" fillId="0" borderId="0" xfId="2" applyNumberFormat="1" applyFont="1" applyBorder="1" applyAlignment="1">
      <alignment horizontal="center" vertical="center" wrapText="1"/>
    </xf>
    <xf numFmtId="0" fontId="0" fillId="0" borderId="0" xfId="0" applyFont="1" applyAlignment="1"/>
    <xf numFmtId="165" fontId="11" fillId="0" borderId="33" xfId="3" applyFont="1" applyBorder="1" applyAlignment="1"/>
    <xf numFmtId="0" fontId="0" fillId="7" borderId="1" xfId="0" applyFont="1" applyFill="1" applyBorder="1" applyAlignment="1"/>
    <xf numFmtId="0" fontId="37" fillId="7" borderId="1" xfId="6" applyFont="1" applyFill="1" applyBorder="1" applyAlignment="1"/>
    <xf numFmtId="0" fontId="33" fillId="0" borderId="0" xfId="0" applyFont="1" applyAlignment="1"/>
    <xf numFmtId="0" fontId="34" fillId="0" borderId="0" xfId="2" applyNumberFormat="1" applyFont="1" applyBorder="1" applyAlignment="1">
      <alignment vertical="center" wrapText="1"/>
    </xf>
    <xf numFmtId="165" fontId="34" fillId="0" borderId="33" xfId="3" applyFont="1" applyBorder="1" applyAlignment="1"/>
    <xf numFmtId="0" fontId="33" fillId="7" borderId="1" xfId="0" applyFont="1" applyFill="1" applyBorder="1" applyAlignment="1"/>
    <xf numFmtId="0" fontId="33" fillId="7" borderId="25" xfId="0" applyFont="1" applyFill="1" applyBorder="1" applyAlignment="1"/>
    <xf numFmtId="165" fontId="34" fillId="0" borderId="32" xfId="3" applyFont="1" applyBorder="1" applyAlignment="1">
      <alignment horizontal="left" vertical="center"/>
    </xf>
    <xf numFmtId="165" fontId="38" fillId="0" borderId="38" xfId="3" applyFont="1" applyBorder="1" applyAlignment="1">
      <alignment horizontal="left" vertical="center"/>
    </xf>
    <xf numFmtId="0" fontId="36" fillId="2" borderId="1" xfId="0" applyFont="1" applyFill="1" applyBorder="1" applyAlignment="1">
      <alignment horizontal="left"/>
    </xf>
    <xf numFmtId="0" fontId="36" fillId="2" borderId="25" xfId="0" applyFont="1" applyFill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9" fillId="0" borderId="0" xfId="0" applyFont="1" applyAlignment="1"/>
    <xf numFmtId="0" fontId="25" fillId="7" borderId="1" xfId="4" applyFont="1" applyFill="1" applyBorder="1" applyAlignment="1">
      <alignment horizontal="left"/>
    </xf>
  </cellXfs>
  <cellStyles count="7">
    <cellStyle name="Excel Built-in Normal" xfId="6"/>
    <cellStyle name="Excel Built-in Normal 3" xfId="3"/>
    <cellStyle name="Excel Built-in Normal 4" xfId="2"/>
    <cellStyle name="Normal" xfId="0" builtinId="0"/>
    <cellStyle name="Normal 2" xfId="4"/>
    <cellStyle name="Normal 3" xfId="1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5</xdr:row>
      <xdr:rowOff>114299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4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1276350</xdr:colOff>
      <xdr:row>0</xdr:row>
      <xdr:rowOff>123825</xdr:rowOff>
    </xdr:from>
    <xdr:to>
      <xdr:col>4</xdr:col>
      <xdr:colOff>314325</xdr:colOff>
      <xdr:row>5</xdr:row>
      <xdr:rowOff>66675</xdr:rowOff>
    </xdr:to>
    <xdr:pic>
      <xdr:nvPicPr>
        <xdr:cNvPr id="2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123825"/>
          <a:ext cx="1085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1172364</xdr:colOff>
      <xdr:row>5</xdr:row>
      <xdr:rowOff>152399</xdr:rowOff>
    </xdr:to>
    <xdr:pic>
      <xdr:nvPicPr>
        <xdr:cNvPr id="4" name="Picture 3" descr="LAF_origina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29614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23</xdr:col>
      <xdr:colOff>0</xdr:colOff>
      <xdr:row>0</xdr:row>
      <xdr:rowOff>123825</xdr:rowOff>
    </xdr:from>
    <xdr:to>
      <xdr:col>24</xdr:col>
      <xdr:colOff>476250</xdr:colOff>
      <xdr:row>5</xdr:row>
      <xdr:rowOff>66675</xdr:rowOff>
    </xdr:to>
    <xdr:pic>
      <xdr:nvPicPr>
        <xdr:cNvPr id="5" name="Picture 4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3275" y="123825"/>
          <a:ext cx="10858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38100</xdr:colOff>
      <xdr:row>5</xdr:row>
      <xdr:rowOff>152399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38125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1314449</xdr:colOff>
      <xdr:row>0</xdr:row>
      <xdr:rowOff>19050</xdr:rowOff>
    </xdr:from>
    <xdr:to>
      <xdr:col>4</xdr:col>
      <xdr:colOff>563798</xdr:colOff>
      <xdr:row>5</xdr:row>
      <xdr:rowOff>76200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1224" y="19050"/>
          <a:ext cx="1278174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24125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0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6</xdr:row>
      <xdr:rowOff>57149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7645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1095375</xdr:colOff>
      <xdr:row>0</xdr:row>
      <xdr:rowOff>9525</xdr:rowOff>
    </xdr:from>
    <xdr:to>
      <xdr:col>5</xdr:col>
      <xdr:colOff>66675</xdr:colOff>
      <xdr:row>5</xdr:row>
      <xdr:rowOff>152400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14575" y="9525"/>
          <a:ext cx="13811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9"/>
  <sheetViews>
    <sheetView topLeftCell="A5" workbookViewId="0">
      <selection activeCell="C15" sqref="C15"/>
    </sheetView>
  </sheetViews>
  <sheetFormatPr defaultRowHeight="15" x14ac:dyDescent="0.25"/>
  <cols>
    <col min="1" max="2" width="5.85546875" style="57" customWidth="1"/>
    <col min="3" max="3" width="21.42578125" style="158" customWidth="1"/>
    <col min="13" max="13" width="9.140625" customWidth="1"/>
  </cols>
  <sheetData>
    <row r="3" spans="1:22" ht="26.25" x14ac:dyDescent="0.4">
      <c r="G3" s="177" t="s">
        <v>233</v>
      </c>
    </row>
    <row r="6" spans="1:22" ht="15.75" thickBot="1" x14ac:dyDescent="0.3"/>
    <row r="7" spans="1:22" ht="15.75" customHeight="1" thickBot="1" x14ac:dyDescent="0.3">
      <c r="A7" s="58"/>
      <c r="B7" s="58"/>
      <c r="C7" s="159"/>
      <c r="D7" s="19"/>
      <c r="E7" s="132" t="s">
        <v>148</v>
      </c>
      <c r="F7" s="133"/>
      <c r="G7" s="134"/>
      <c r="H7" s="129" t="s">
        <v>11</v>
      </c>
      <c r="I7" s="130"/>
      <c r="J7" s="131"/>
      <c r="K7" s="132" t="s">
        <v>158</v>
      </c>
      <c r="L7" s="133"/>
      <c r="M7" s="134"/>
      <c r="N7" s="129" t="s">
        <v>213</v>
      </c>
      <c r="O7" s="130"/>
      <c r="P7" s="131"/>
      <c r="Q7" s="132" t="s">
        <v>222</v>
      </c>
      <c r="R7" s="133"/>
      <c r="S7" s="134"/>
      <c r="T7" s="129" t="s">
        <v>14</v>
      </c>
      <c r="U7" s="130"/>
      <c r="V7" s="131"/>
    </row>
    <row r="8" spans="1:22" ht="15.75" thickBot="1" x14ac:dyDescent="0.3">
      <c r="A8" s="63"/>
      <c r="B8" s="63" t="s">
        <v>15</v>
      </c>
      <c r="C8" s="160" t="s">
        <v>16</v>
      </c>
      <c r="D8" s="21" t="s">
        <v>17</v>
      </c>
      <c r="E8" s="170" t="s">
        <v>18</v>
      </c>
      <c r="F8" s="171" t="s">
        <v>19</v>
      </c>
      <c r="G8" s="172" t="s">
        <v>20</v>
      </c>
      <c r="H8" s="25" t="s">
        <v>18</v>
      </c>
      <c r="I8" s="26" t="s">
        <v>19</v>
      </c>
      <c r="J8" s="27" t="s">
        <v>20</v>
      </c>
      <c r="K8" s="22" t="s">
        <v>18</v>
      </c>
      <c r="L8" s="23" t="s">
        <v>19</v>
      </c>
      <c r="M8" s="24" t="s">
        <v>20</v>
      </c>
      <c r="N8" s="25" t="s">
        <v>18</v>
      </c>
      <c r="O8" s="26" t="s">
        <v>19</v>
      </c>
      <c r="P8" s="27" t="s">
        <v>20</v>
      </c>
      <c r="Q8" s="22" t="s">
        <v>18</v>
      </c>
      <c r="R8" s="23" t="s">
        <v>19</v>
      </c>
      <c r="S8" s="24" t="s">
        <v>20</v>
      </c>
      <c r="T8" s="25" t="s">
        <v>18</v>
      </c>
      <c r="U8" s="26" t="s">
        <v>19</v>
      </c>
      <c r="V8" s="27" t="s">
        <v>20</v>
      </c>
    </row>
    <row r="9" spans="1:22" x14ac:dyDescent="0.25">
      <c r="A9" s="64">
        <v>1</v>
      </c>
      <c r="B9" s="65" t="s">
        <v>122</v>
      </c>
      <c r="C9" s="161" t="s">
        <v>123</v>
      </c>
      <c r="D9" s="164">
        <f t="shared" ref="D9:D29" si="0">G9+J9+M9+P9+S9+V9</f>
        <v>633</v>
      </c>
      <c r="E9" s="165">
        <v>12</v>
      </c>
      <c r="F9" s="173">
        <v>88</v>
      </c>
      <c r="G9" s="174">
        <f t="shared" ref="G9:G29" si="1">E9+F9</f>
        <v>100</v>
      </c>
      <c r="H9" s="168">
        <v>10</v>
      </c>
      <c r="I9" s="33">
        <v>88</v>
      </c>
      <c r="J9" s="34">
        <f t="shared" ref="J9:J29" si="2">H9+I9</f>
        <v>98</v>
      </c>
      <c r="K9" s="35">
        <v>10</v>
      </c>
      <c r="L9" s="30">
        <v>100</v>
      </c>
      <c r="M9" s="31">
        <f t="shared" ref="M9:M29" si="3">K9+L9</f>
        <v>110</v>
      </c>
      <c r="N9" s="32">
        <v>3</v>
      </c>
      <c r="O9" s="33">
        <v>100</v>
      </c>
      <c r="P9" s="34">
        <f t="shared" ref="P9:P29" si="4">N9+O9</f>
        <v>103</v>
      </c>
      <c r="Q9" s="35">
        <v>12</v>
      </c>
      <c r="R9" s="30">
        <v>100</v>
      </c>
      <c r="S9" s="31">
        <f t="shared" ref="S9:S29" si="5">Q9+R9</f>
        <v>112</v>
      </c>
      <c r="T9" s="32">
        <v>10</v>
      </c>
      <c r="U9" s="33">
        <v>100</v>
      </c>
      <c r="V9" s="34">
        <f t="shared" ref="V9:V29" si="6">T9+U9</f>
        <v>110</v>
      </c>
    </row>
    <row r="10" spans="1:22" x14ac:dyDescent="0.25">
      <c r="A10" s="64">
        <v>2</v>
      </c>
      <c r="B10" s="65" t="s">
        <v>89</v>
      </c>
      <c r="C10" s="161" t="s">
        <v>130</v>
      </c>
      <c r="D10" s="164">
        <f t="shared" si="0"/>
        <v>419</v>
      </c>
      <c r="E10" s="166">
        <v>4</v>
      </c>
      <c r="F10" s="87">
        <v>61</v>
      </c>
      <c r="G10" s="175">
        <f t="shared" si="1"/>
        <v>65</v>
      </c>
      <c r="H10" s="168">
        <v>4</v>
      </c>
      <c r="I10" s="33">
        <v>61</v>
      </c>
      <c r="J10" s="34">
        <f t="shared" si="2"/>
        <v>65</v>
      </c>
      <c r="K10" s="35">
        <v>4</v>
      </c>
      <c r="L10" s="30">
        <v>69</v>
      </c>
      <c r="M10" s="31">
        <f t="shared" si="3"/>
        <v>73</v>
      </c>
      <c r="N10" s="32">
        <v>6</v>
      </c>
      <c r="O10" s="33">
        <v>88</v>
      </c>
      <c r="P10" s="34">
        <f t="shared" si="4"/>
        <v>94</v>
      </c>
      <c r="Q10" s="35">
        <v>4</v>
      </c>
      <c r="R10" s="30">
        <v>61</v>
      </c>
      <c r="S10" s="31">
        <f t="shared" si="5"/>
        <v>65</v>
      </c>
      <c r="T10" s="32">
        <v>3</v>
      </c>
      <c r="U10" s="33">
        <v>54</v>
      </c>
      <c r="V10" s="34">
        <f t="shared" si="6"/>
        <v>57</v>
      </c>
    </row>
    <row r="11" spans="1:22" x14ac:dyDescent="0.25">
      <c r="A11" s="64">
        <v>3</v>
      </c>
      <c r="B11" s="65" t="s">
        <v>120</v>
      </c>
      <c r="C11" s="161" t="s">
        <v>121</v>
      </c>
      <c r="D11" s="164">
        <f t="shared" si="0"/>
        <v>414.5</v>
      </c>
      <c r="E11" s="166">
        <v>6</v>
      </c>
      <c r="F11" s="99">
        <v>100</v>
      </c>
      <c r="G11" s="175">
        <f t="shared" si="1"/>
        <v>106</v>
      </c>
      <c r="H11" s="168">
        <v>2</v>
      </c>
      <c r="I11" s="33">
        <v>54</v>
      </c>
      <c r="J11" s="34">
        <f t="shared" si="2"/>
        <v>56</v>
      </c>
      <c r="K11" s="29">
        <v>2</v>
      </c>
      <c r="L11" s="36">
        <v>78</v>
      </c>
      <c r="M11" s="31">
        <f t="shared" si="3"/>
        <v>80</v>
      </c>
      <c r="N11" s="32">
        <v>0.5</v>
      </c>
      <c r="O11" s="33">
        <v>54</v>
      </c>
      <c r="P11" s="34">
        <f t="shared" si="4"/>
        <v>54.5</v>
      </c>
      <c r="Q11" s="29">
        <v>2</v>
      </c>
      <c r="R11" s="36">
        <v>54</v>
      </c>
      <c r="S11" s="31">
        <f t="shared" si="5"/>
        <v>56</v>
      </c>
      <c r="T11" s="32">
        <v>1</v>
      </c>
      <c r="U11" s="33">
        <v>61</v>
      </c>
      <c r="V11" s="34">
        <f t="shared" si="6"/>
        <v>62</v>
      </c>
    </row>
    <row r="12" spans="1:22" x14ac:dyDescent="0.25">
      <c r="A12" s="64">
        <v>4</v>
      </c>
      <c r="B12" s="65" t="s">
        <v>124</v>
      </c>
      <c r="C12" s="161" t="s">
        <v>125</v>
      </c>
      <c r="D12" s="164">
        <f t="shared" si="0"/>
        <v>396</v>
      </c>
      <c r="E12" s="167">
        <v>10</v>
      </c>
      <c r="F12" s="87">
        <v>78</v>
      </c>
      <c r="G12" s="175">
        <f t="shared" si="1"/>
        <v>88</v>
      </c>
      <c r="H12" s="169">
        <v>12</v>
      </c>
      <c r="I12" s="39">
        <v>78</v>
      </c>
      <c r="J12" s="34">
        <f t="shared" si="2"/>
        <v>90</v>
      </c>
      <c r="K12" s="54">
        <v>3</v>
      </c>
      <c r="L12" s="36">
        <v>61</v>
      </c>
      <c r="M12" s="31">
        <f t="shared" si="3"/>
        <v>64</v>
      </c>
      <c r="N12" s="37">
        <v>2</v>
      </c>
      <c r="O12" s="39">
        <v>54</v>
      </c>
      <c r="P12" s="34">
        <f t="shared" si="4"/>
        <v>56</v>
      </c>
      <c r="Q12" s="54">
        <v>10</v>
      </c>
      <c r="R12" s="36">
        <v>88</v>
      </c>
      <c r="S12" s="31">
        <f t="shared" si="5"/>
        <v>98</v>
      </c>
      <c r="T12" s="37">
        <v>0</v>
      </c>
      <c r="U12" s="39">
        <v>0</v>
      </c>
      <c r="V12" s="34">
        <f t="shared" si="6"/>
        <v>0</v>
      </c>
    </row>
    <row r="13" spans="1:22" x14ac:dyDescent="0.25">
      <c r="A13" s="64">
        <v>5</v>
      </c>
      <c r="B13" s="65" t="s">
        <v>126</v>
      </c>
      <c r="C13" s="161" t="s">
        <v>127</v>
      </c>
      <c r="D13" s="164">
        <f t="shared" si="0"/>
        <v>366</v>
      </c>
      <c r="E13" s="166">
        <v>8</v>
      </c>
      <c r="F13" s="87">
        <v>61</v>
      </c>
      <c r="G13" s="175">
        <f t="shared" si="1"/>
        <v>69</v>
      </c>
      <c r="H13" s="168">
        <v>2</v>
      </c>
      <c r="I13" s="42">
        <v>54</v>
      </c>
      <c r="J13" s="34">
        <f t="shared" si="2"/>
        <v>56</v>
      </c>
      <c r="K13" s="40">
        <v>1</v>
      </c>
      <c r="L13" s="41">
        <v>54</v>
      </c>
      <c r="M13" s="31">
        <f t="shared" si="3"/>
        <v>55</v>
      </c>
      <c r="N13" s="32">
        <v>2</v>
      </c>
      <c r="O13" s="42">
        <v>61</v>
      </c>
      <c r="P13" s="34">
        <f t="shared" si="4"/>
        <v>63</v>
      </c>
      <c r="Q13" s="40">
        <v>4</v>
      </c>
      <c r="R13" s="41">
        <v>61</v>
      </c>
      <c r="S13" s="31">
        <f t="shared" si="5"/>
        <v>65</v>
      </c>
      <c r="T13" s="32">
        <v>4</v>
      </c>
      <c r="U13" s="42">
        <v>54</v>
      </c>
      <c r="V13" s="34">
        <f t="shared" si="6"/>
        <v>58</v>
      </c>
    </row>
    <row r="14" spans="1:22" x14ac:dyDescent="0.25">
      <c r="A14" s="64">
        <v>6</v>
      </c>
      <c r="B14" s="65" t="s">
        <v>131</v>
      </c>
      <c r="C14" s="161" t="s">
        <v>132</v>
      </c>
      <c r="D14" s="164">
        <f t="shared" si="0"/>
        <v>354.5</v>
      </c>
      <c r="E14" s="166">
        <v>3</v>
      </c>
      <c r="F14" s="87">
        <v>61</v>
      </c>
      <c r="G14" s="175">
        <f t="shared" si="1"/>
        <v>64</v>
      </c>
      <c r="H14" s="169">
        <v>1</v>
      </c>
      <c r="I14" s="44">
        <v>54</v>
      </c>
      <c r="J14" s="34">
        <f t="shared" si="2"/>
        <v>55</v>
      </c>
      <c r="K14" s="43">
        <v>2</v>
      </c>
      <c r="L14" s="41">
        <v>61</v>
      </c>
      <c r="M14" s="31">
        <f t="shared" si="3"/>
        <v>63</v>
      </c>
      <c r="N14" s="37">
        <v>0.5</v>
      </c>
      <c r="O14" s="44">
        <v>61</v>
      </c>
      <c r="P14" s="34">
        <f t="shared" si="4"/>
        <v>61.5</v>
      </c>
      <c r="Q14" s="43">
        <v>2</v>
      </c>
      <c r="R14" s="41">
        <v>54</v>
      </c>
      <c r="S14" s="31">
        <f t="shared" si="5"/>
        <v>56</v>
      </c>
      <c r="T14" s="37">
        <v>1</v>
      </c>
      <c r="U14" s="44">
        <v>54</v>
      </c>
      <c r="V14" s="34">
        <f t="shared" si="6"/>
        <v>55</v>
      </c>
    </row>
    <row r="15" spans="1:22" x14ac:dyDescent="0.25">
      <c r="A15" s="64">
        <v>7</v>
      </c>
      <c r="B15" s="65" t="s">
        <v>138</v>
      </c>
      <c r="C15" s="161" t="s">
        <v>139</v>
      </c>
      <c r="D15" s="164">
        <f t="shared" si="0"/>
        <v>342</v>
      </c>
      <c r="E15" s="167">
        <v>0</v>
      </c>
      <c r="F15" s="48">
        <v>0</v>
      </c>
      <c r="G15" s="175">
        <f t="shared" si="1"/>
        <v>0</v>
      </c>
      <c r="H15" s="168">
        <v>4</v>
      </c>
      <c r="I15" s="42">
        <v>69</v>
      </c>
      <c r="J15" s="34">
        <f t="shared" si="2"/>
        <v>73</v>
      </c>
      <c r="K15" s="40">
        <v>2</v>
      </c>
      <c r="L15" s="41">
        <v>61</v>
      </c>
      <c r="M15" s="31">
        <f t="shared" si="3"/>
        <v>63</v>
      </c>
      <c r="N15" s="32">
        <v>8</v>
      </c>
      <c r="O15" s="42">
        <v>78</v>
      </c>
      <c r="P15" s="34">
        <f t="shared" si="4"/>
        <v>86</v>
      </c>
      <c r="Q15" s="40">
        <v>3</v>
      </c>
      <c r="R15" s="41">
        <v>54</v>
      </c>
      <c r="S15" s="31">
        <f t="shared" si="5"/>
        <v>57</v>
      </c>
      <c r="T15" s="32">
        <v>2</v>
      </c>
      <c r="U15" s="42">
        <v>61</v>
      </c>
      <c r="V15" s="34">
        <f t="shared" si="6"/>
        <v>63</v>
      </c>
    </row>
    <row r="16" spans="1:22" x14ac:dyDescent="0.25">
      <c r="A16" s="64">
        <v>8</v>
      </c>
      <c r="B16" s="91" t="s">
        <v>128</v>
      </c>
      <c r="C16" s="162" t="s">
        <v>129</v>
      </c>
      <c r="D16" s="164">
        <f t="shared" si="0"/>
        <v>269.5</v>
      </c>
      <c r="E16" s="167">
        <v>4</v>
      </c>
      <c r="F16" s="99">
        <v>61</v>
      </c>
      <c r="G16" s="175">
        <f t="shared" si="1"/>
        <v>65</v>
      </c>
      <c r="H16" s="168">
        <v>3</v>
      </c>
      <c r="I16" s="42">
        <v>61</v>
      </c>
      <c r="J16" s="34">
        <f t="shared" si="2"/>
        <v>64</v>
      </c>
      <c r="K16" s="40">
        <v>6</v>
      </c>
      <c r="L16" s="41">
        <v>54</v>
      </c>
      <c r="M16" s="31">
        <f t="shared" si="3"/>
        <v>60</v>
      </c>
      <c r="N16" s="32">
        <v>0.5</v>
      </c>
      <c r="O16" s="42">
        <v>24</v>
      </c>
      <c r="P16" s="34">
        <f t="shared" si="4"/>
        <v>24.5</v>
      </c>
      <c r="Q16" s="40">
        <v>2</v>
      </c>
      <c r="R16" s="41">
        <v>54</v>
      </c>
      <c r="S16" s="31">
        <f t="shared" si="5"/>
        <v>56</v>
      </c>
      <c r="T16" s="32"/>
      <c r="U16" s="42"/>
      <c r="V16" s="34">
        <f t="shared" si="6"/>
        <v>0</v>
      </c>
    </row>
    <row r="17" spans="1:22" x14ac:dyDescent="0.25">
      <c r="A17" s="64">
        <v>9</v>
      </c>
      <c r="B17" s="65" t="s">
        <v>65</v>
      </c>
      <c r="C17" s="161" t="s">
        <v>135</v>
      </c>
      <c r="D17" s="163">
        <f t="shared" si="0"/>
        <v>245</v>
      </c>
      <c r="E17" s="167">
        <v>2</v>
      </c>
      <c r="F17" s="48">
        <v>54</v>
      </c>
      <c r="G17" s="175">
        <f t="shared" si="1"/>
        <v>56</v>
      </c>
      <c r="H17" s="168">
        <v>0</v>
      </c>
      <c r="I17" s="42">
        <v>0</v>
      </c>
      <c r="J17" s="34">
        <f t="shared" si="2"/>
        <v>0</v>
      </c>
      <c r="K17" s="40">
        <v>8</v>
      </c>
      <c r="L17" s="41">
        <v>54</v>
      </c>
      <c r="M17" s="31">
        <f t="shared" si="3"/>
        <v>62</v>
      </c>
      <c r="N17" s="32">
        <v>2</v>
      </c>
      <c r="O17" s="42">
        <v>61</v>
      </c>
      <c r="P17" s="34">
        <f t="shared" si="4"/>
        <v>63</v>
      </c>
      <c r="Q17" s="40">
        <v>3</v>
      </c>
      <c r="R17" s="41">
        <v>61</v>
      </c>
      <c r="S17" s="31">
        <f t="shared" si="5"/>
        <v>64</v>
      </c>
      <c r="T17" s="32"/>
      <c r="U17" s="42"/>
      <c r="V17" s="34">
        <f t="shared" si="6"/>
        <v>0</v>
      </c>
    </row>
    <row r="18" spans="1:22" x14ac:dyDescent="0.25">
      <c r="A18" s="64">
        <v>10</v>
      </c>
      <c r="B18" s="66" t="s">
        <v>146</v>
      </c>
      <c r="C18" s="161" t="s">
        <v>147</v>
      </c>
      <c r="D18" s="163">
        <f t="shared" si="0"/>
        <v>242.5</v>
      </c>
      <c r="E18" s="167"/>
      <c r="F18" s="48"/>
      <c r="G18" s="175">
        <f t="shared" si="1"/>
        <v>0</v>
      </c>
      <c r="H18" s="168">
        <v>2</v>
      </c>
      <c r="I18" s="42">
        <v>54</v>
      </c>
      <c r="J18" s="34">
        <f t="shared" si="2"/>
        <v>56</v>
      </c>
      <c r="K18" s="40">
        <v>3</v>
      </c>
      <c r="L18" s="41">
        <v>88</v>
      </c>
      <c r="M18" s="31">
        <f t="shared" si="3"/>
        <v>91</v>
      </c>
      <c r="N18" s="32">
        <v>0.5</v>
      </c>
      <c r="O18" s="42">
        <v>24</v>
      </c>
      <c r="P18" s="34">
        <f t="shared" si="4"/>
        <v>24.5</v>
      </c>
      <c r="Q18" s="40"/>
      <c r="R18" s="41"/>
      <c r="S18" s="31">
        <f t="shared" si="5"/>
        <v>0</v>
      </c>
      <c r="T18" s="32">
        <v>2</v>
      </c>
      <c r="U18" s="42">
        <v>69</v>
      </c>
      <c r="V18" s="34">
        <f t="shared" si="6"/>
        <v>71</v>
      </c>
    </row>
    <row r="19" spans="1:22" x14ac:dyDescent="0.25">
      <c r="A19" s="64">
        <v>11</v>
      </c>
      <c r="B19" s="66" t="s">
        <v>142</v>
      </c>
      <c r="C19" s="161" t="s">
        <v>143</v>
      </c>
      <c r="D19" s="163">
        <f t="shared" si="0"/>
        <v>239</v>
      </c>
      <c r="E19" s="167"/>
      <c r="F19" s="48"/>
      <c r="G19" s="175">
        <f t="shared" si="1"/>
        <v>0</v>
      </c>
      <c r="H19" s="168">
        <v>3</v>
      </c>
      <c r="I19" s="42">
        <v>61</v>
      </c>
      <c r="J19" s="34">
        <f t="shared" si="2"/>
        <v>64</v>
      </c>
      <c r="K19" s="40">
        <v>0</v>
      </c>
      <c r="L19" s="41">
        <v>0</v>
      </c>
      <c r="M19" s="31">
        <f t="shared" si="3"/>
        <v>0</v>
      </c>
      <c r="N19" s="32">
        <v>3</v>
      </c>
      <c r="O19" s="42">
        <v>54</v>
      </c>
      <c r="P19" s="34">
        <f t="shared" si="4"/>
        <v>57</v>
      </c>
      <c r="Q19" s="40">
        <v>2</v>
      </c>
      <c r="R19" s="41">
        <v>54</v>
      </c>
      <c r="S19" s="31">
        <f t="shared" si="5"/>
        <v>56</v>
      </c>
      <c r="T19" s="32">
        <v>8</v>
      </c>
      <c r="U19" s="42">
        <v>54</v>
      </c>
      <c r="V19" s="34">
        <f t="shared" si="6"/>
        <v>62</v>
      </c>
    </row>
    <row r="20" spans="1:22" x14ac:dyDescent="0.25">
      <c r="A20" s="64">
        <v>12</v>
      </c>
      <c r="B20" s="66" t="s">
        <v>159</v>
      </c>
      <c r="C20" s="161" t="s">
        <v>160</v>
      </c>
      <c r="D20" s="164">
        <f t="shared" si="0"/>
        <v>168</v>
      </c>
      <c r="E20" s="167"/>
      <c r="F20" s="48"/>
      <c r="G20" s="175">
        <f t="shared" si="1"/>
        <v>0</v>
      </c>
      <c r="H20" s="168"/>
      <c r="I20" s="42"/>
      <c r="J20" s="34">
        <f t="shared" si="2"/>
        <v>0</v>
      </c>
      <c r="K20" s="40">
        <v>4</v>
      </c>
      <c r="L20" s="41">
        <v>54</v>
      </c>
      <c r="M20" s="31">
        <f t="shared" si="3"/>
        <v>58</v>
      </c>
      <c r="N20" s="32">
        <v>2</v>
      </c>
      <c r="O20" s="42">
        <v>24</v>
      </c>
      <c r="P20" s="34">
        <f t="shared" si="4"/>
        <v>26</v>
      </c>
      <c r="Q20" s="40">
        <v>6</v>
      </c>
      <c r="R20" s="41">
        <v>78</v>
      </c>
      <c r="S20" s="31">
        <f t="shared" si="5"/>
        <v>84</v>
      </c>
      <c r="T20" s="32"/>
      <c r="U20" s="42"/>
      <c r="V20" s="34">
        <f t="shared" si="6"/>
        <v>0</v>
      </c>
    </row>
    <row r="21" spans="1:22" x14ac:dyDescent="0.25">
      <c r="A21" s="64">
        <v>13</v>
      </c>
      <c r="B21" s="65" t="s">
        <v>136</v>
      </c>
      <c r="C21" s="161" t="s">
        <v>137</v>
      </c>
      <c r="D21" s="164">
        <f t="shared" si="0"/>
        <v>149.5</v>
      </c>
      <c r="E21" s="167">
        <v>2</v>
      </c>
      <c r="F21" s="87">
        <v>54</v>
      </c>
      <c r="G21" s="175">
        <f t="shared" si="1"/>
        <v>56</v>
      </c>
      <c r="H21" s="168">
        <v>8</v>
      </c>
      <c r="I21" s="42">
        <v>61</v>
      </c>
      <c r="J21" s="34">
        <f t="shared" si="2"/>
        <v>69</v>
      </c>
      <c r="K21" s="40">
        <v>0</v>
      </c>
      <c r="L21" s="41">
        <v>0</v>
      </c>
      <c r="M21" s="31">
        <f t="shared" si="3"/>
        <v>0</v>
      </c>
      <c r="N21" s="32">
        <v>0.5</v>
      </c>
      <c r="O21" s="42">
        <v>24</v>
      </c>
      <c r="P21" s="34">
        <f t="shared" si="4"/>
        <v>24.5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4">
        <v>14</v>
      </c>
      <c r="B22" s="102" t="s">
        <v>223</v>
      </c>
      <c r="C22" s="161" t="s">
        <v>186</v>
      </c>
      <c r="D22" s="164">
        <f t="shared" si="0"/>
        <v>126</v>
      </c>
      <c r="E22" s="167"/>
      <c r="F22" s="48"/>
      <c r="G22" s="175">
        <f t="shared" si="1"/>
        <v>0</v>
      </c>
      <c r="H22" s="168"/>
      <c r="I22" s="42"/>
      <c r="J22" s="34">
        <f t="shared" si="2"/>
        <v>0</v>
      </c>
      <c r="K22" s="40"/>
      <c r="L22" s="41"/>
      <c r="M22" s="31">
        <f t="shared" si="3"/>
        <v>0</v>
      </c>
      <c r="N22" s="32"/>
      <c r="O22" s="42"/>
      <c r="P22" s="34">
        <f t="shared" si="4"/>
        <v>0</v>
      </c>
      <c r="Q22" s="40">
        <v>1</v>
      </c>
      <c r="R22" s="41">
        <v>61</v>
      </c>
      <c r="S22" s="31">
        <f t="shared" si="5"/>
        <v>62</v>
      </c>
      <c r="T22" s="32">
        <v>3</v>
      </c>
      <c r="U22" s="42">
        <v>61</v>
      </c>
      <c r="V22" s="34">
        <f t="shared" si="6"/>
        <v>64</v>
      </c>
    </row>
    <row r="23" spans="1:22" x14ac:dyDescent="0.25">
      <c r="A23" s="64">
        <v>15</v>
      </c>
      <c r="B23" s="101" t="s">
        <v>214</v>
      </c>
      <c r="C23" s="161" t="s">
        <v>215</v>
      </c>
      <c r="D23" s="164">
        <f t="shared" si="0"/>
        <v>113</v>
      </c>
      <c r="E23" s="167"/>
      <c r="F23" s="48"/>
      <c r="G23" s="175">
        <f t="shared" si="1"/>
        <v>0</v>
      </c>
      <c r="H23" s="168"/>
      <c r="I23" s="42"/>
      <c r="J23" s="34">
        <f t="shared" si="2"/>
        <v>0</v>
      </c>
      <c r="K23" s="40"/>
      <c r="L23" s="41"/>
      <c r="M23" s="31">
        <f t="shared" si="3"/>
        <v>0</v>
      </c>
      <c r="N23" s="32">
        <v>4</v>
      </c>
      <c r="O23" s="42">
        <v>54</v>
      </c>
      <c r="P23" s="34">
        <f t="shared" si="4"/>
        <v>58</v>
      </c>
      <c r="Q23" s="40">
        <v>1</v>
      </c>
      <c r="R23" s="41">
        <v>54</v>
      </c>
      <c r="S23" s="31">
        <f t="shared" si="5"/>
        <v>55</v>
      </c>
      <c r="T23" s="32">
        <v>0</v>
      </c>
      <c r="U23" s="42">
        <v>0</v>
      </c>
      <c r="V23" s="34">
        <f t="shared" si="6"/>
        <v>0</v>
      </c>
    </row>
    <row r="24" spans="1:22" x14ac:dyDescent="0.25">
      <c r="A24" s="64">
        <v>16</v>
      </c>
      <c r="B24" s="102" t="s">
        <v>218</v>
      </c>
      <c r="C24" s="161" t="s">
        <v>219</v>
      </c>
      <c r="D24" s="164">
        <f t="shared" si="0"/>
        <v>79.5</v>
      </c>
      <c r="E24" s="167"/>
      <c r="F24" s="48"/>
      <c r="G24" s="175">
        <f t="shared" si="1"/>
        <v>0</v>
      </c>
      <c r="H24" s="168"/>
      <c r="I24" s="42"/>
      <c r="J24" s="34">
        <f t="shared" si="2"/>
        <v>0</v>
      </c>
      <c r="K24" s="40"/>
      <c r="L24" s="41"/>
      <c r="M24" s="31">
        <f t="shared" si="3"/>
        <v>0</v>
      </c>
      <c r="N24" s="32">
        <v>0.5</v>
      </c>
      <c r="O24" s="42">
        <v>24</v>
      </c>
      <c r="P24" s="34">
        <f t="shared" si="4"/>
        <v>24.5</v>
      </c>
      <c r="Q24" s="40">
        <v>1</v>
      </c>
      <c r="R24" s="41">
        <v>54</v>
      </c>
      <c r="S24" s="31">
        <f t="shared" si="5"/>
        <v>55</v>
      </c>
      <c r="T24" s="32">
        <v>0</v>
      </c>
      <c r="U24" s="42">
        <v>0</v>
      </c>
      <c r="V24" s="34">
        <f t="shared" si="6"/>
        <v>0</v>
      </c>
    </row>
    <row r="25" spans="1:22" x14ac:dyDescent="0.25">
      <c r="A25" s="64">
        <v>17</v>
      </c>
      <c r="B25" s="66" t="s">
        <v>161</v>
      </c>
      <c r="C25" s="161" t="s">
        <v>162</v>
      </c>
      <c r="D25" s="164">
        <f t="shared" si="0"/>
        <v>65</v>
      </c>
      <c r="E25" s="167"/>
      <c r="F25" s="48"/>
      <c r="G25" s="175">
        <f t="shared" si="1"/>
        <v>0</v>
      </c>
      <c r="H25" s="168"/>
      <c r="I25" s="42"/>
      <c r="J25" s="34">
        <f t="shared" si="2"/>
        <v>0</v>
      </c>
      <c r="K25" s="40">
        <v>0</v>
      </c>
      <c r="L25" s="41">
        <v>0</v>
      </c>
      <c r="M25" s="31">
        <f t="shared" si="3"/>
        <v>0</v>
      </c>
      <c r="N25" s="32">
        <v>4</v>
      </c>
      <c r="O25" s="42">
        <v>61</v>
      </c>
      <c r="P25" s="34">
        <f t="shared" si="4"/>
        <v>65</v>
      </c>
      <c r="Q25" s="40">
        <v>0</v>
      </c>
      <c r="R25" s="41">
        <v>0</v>
      </c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4">
        <v>18</v>
      </c>
      <c r="B26" s="66" t="s">
        <v>140</v>
      </c>
      <c r="C26" s="161" t="s">
        <v>141</v>
      </c>
      <c r="D26" s="164">
        <f t="shared" si="0"/>
        <v>56</v>
      </c>
      <c r="E26" s="167"/>
      <c r="F26" s="48"/>
      <c r="G26" s="175">
        <f t="shared" si="1"/>
        <v>0</v>
      </c>
      <c r="H26" s="168">
        <v>2</v>
      </c>
      <c r="I26" s="42">
        <v>54</v>
      </c>
      <c r="J26" s="34">
        <f t="shared" si="2"/>
        <v>56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4">
        <v>19</v>
      </c>
      <c r="B27" s="66" t="s">
        <v>144</v>
      </c>
      <c r="C27" s="161" t="s">
        <v>145</v>
      </c>
      <c r="D27" s="164">
        <f t="shared" si="0"/>
        <v>56</v>
      </c>
      <c r="E27" s="167"/>
      <c r="F27" s="48"/>
      <c r="G27" s="175">
        <f t="shared" si="1"/>
        <v>0</v>
      </c>
      <c r="H27" s="168">
        <v>0</v>
      </c>
      <c r="I27" s="42">
        <v>0</v>
      </c>
      <c r="J27" s="34">
        <f t="shared" si="2"/>
        <v>0</v>
      </c>
      <c r="K27" s="40">
        <v>2</v>
      </c>
      <c r="L27" s="41">
        <v>54</v>
      </c>
      <c r="M27" s="31">
        <f t="shared" si="3"/>
        <v>56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4">
        <v>20</v>
      </c>
      <c r="B28" s="101" t="s">
        <v>216</v>
      </c>
      <c r="C28" s="161" t="s">
        <v>217</v>
      </c>
      <c r="D28" s="164">
        <f t="shared" si="0"/>
        <v>25</v>
      </c>
      <c r="E28" s="167"/>
      <c r="F28" s="48"/>
      <c r="G28" s="175">
        <f t="shared" si="1"/>
        <v>0</v>
      </c>
      <c r="H28" s="168"/>
      <c r="I28" s="42"/>
      <c r="J28" s="34">
        <f t="shared" si="2"/>
        <v>0</v>
      </c>
      <c r="K28" s="40"/>
      <c r="L28" s="41"/>
      <c r="M28" s="31">
        <f t="shared" si="3"/>
        <v>0</v>
      </c>
      <c r="N28" s="32">
        <v>1</v>
      </c>
      <c r="O28" s="42">
        <v>24</v>
      </c>
      <c r="P28" s="34">
        <f t="shared" si="4"/>
        <v>25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4">
        <v>21</v>
      </c>
      <c r="B29" s="65" t="s">
        <v>229</v>
      </c>
      <c r="C29" s="161" t="s">
        <v>230</v>
      </c>
      <c r="D29" s="164">
        <f t="shared" si="0"/>
        <v>0</v>
      </c>
      <c r="E29" s="167"/>
      <c r="F29" s="48"/>
      <c r="G29" s="175">
        <f t="shared" si="1"/>
        <v>0</v>
      </c>
      <c r="H29" s="168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>
        <v>0</v>
      </c>
      <c r="U29" s="42">
        <v>0</v>
      </c>
      <c r="V29" s="34">
        <f t="shared" si="6"/>
        <v>0</v>
      </c>
    </row>
  </sheetData>
  <autoFilter ref="B8:V8">
    <sortState ref="B9:V41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1"/>
  <sheetViews>
    <sheetView topLeftCell="A4" workbookViewId="0">
      <selection activeCell="C23" sqref="C23"/>
    </sheetView>
  </sheetViews>
  <sheetFormatPr defaultRowHeight="15" x14ac:dyDescent="0.25"/>
  <cols>
    <col min="1" max="1" width="5.5703125" style="57" customWidth="1"/>
    <col min="2" max="2" width="7.28515625" style="57" customWidth="1"/>
    <col min="3" max="3" width="21.5703125" style="178" customWidth="1"/>
    <col min="16" max="16" width="11.140625" customWidth="1"/>
  </cols>
  <sheetData>
    <row r="3" spans="1:25" ht="23.25" x14ac:dyDescent="0.35">
      <c r="G3" s="176" t="s">
        <v>234</v>
      </c>
    </row>
    <row r="6" spans="1:25" ht="15.75" thickBot="1" x14ac:dyDescent="0.3"/>
    <row r="7" spans="1:25" ht="15.75" customHeight="1" thickBot="1" x14ac:dyDescent="0.3">
      <c r="A7" s="58"/>
      <c r="B7" s="58"/>
      <c r="C7" s="179"/>
      <c r="D7" s="19"/>
      <c r="E7" s="132" t="s">
        <v>148</v>
      </c>
      <c r="F7" s="133"/>
      <c r="G7" s="134"/>
      <c r="H7" s="129" t="s">
        <v>149</v>
      </c>
      <c r="I7" s="130"/>
      <c r="J7" s="131"/>
      <c r="K7" s="132" t="s">
        <v>169</v>
      </c>
      <c r="L7" s="133"/>
      <c r="M7" s="134"/>
      <c r="N7" s="129" t="s">
        <v>184</v>
      </c>
      <c r="O7" s="130"/>
      <c r="P7" s="131"/>
      <c r="Q7" s="132" t="s">
        <v>13</v>
      </c>
      <c r="R7" s="133"/>
      <c r="S7" s="134"/>
      <c r="T7" s="129" t="s">
        <v>220</v>
      </c>
      <c r="U7" s="130"/>
      <c r="V7" s="131"/>
      <c r="W7" s="132" t="s">
        <v>227</v>
      </c>
      <c r="X7" s="133"/>
      <c r="Y7" s="134"/>
    </row>
    <row r="8" spans="1:25" ht="15.75" thickBot="1" x14ac:dyDescent="0.3">
      <c r="A8" s="68"/>
      <c r="B8" s="63" t="s">
        <v>15</v>
      </c>
      <c r="C8" s="157" t="s">
        <v>16</v>
      </c>
      <c r="D8" s="21" t="s">
        <v>17</v>
      </c>
      <c r="E8" s="22" t="s">
        <v>18</v>
      </c>
      <c r="F8" s="23" t="s">
        <v>19</v>
      </c>
      <c r="G8" s="24" t="s">
        <v>20</v>
      </c>
      <c r="H8" s="25" t="s">
        <v>18</v>
      </c>
      <c r="I8" s="26" t="s">
        <v>19</v>
      </c>
      <c r="J8" s="27" t="s">
        <v>20</v>
      </c>
      <c r="K8" s="22" t="s">
        <v>18</v>
      </c>
      <c r="L8" s="23" t="s">
        <v>19</v>
      </c>
      <c r="M8" s="24" t="s">
        <v>20</v>
      </c>
      <c r="N8" s="25" t="s">
        <v>18</v>
      </c>
      <c r="O8" s="26" t="s">
        <v>19</v>
      </c>
      <c r="P8" s="27" t="s">
        <v>20</v>
      </c>
      <c r="Q8" s="22" t="s">
        <v>18</v>
      </c>
      <c r="R8" s="23" t="s">
        <v>19</v>
      </c>
      <c r="S8" s="24" t="s">
        <v>20</v>
      </c>
      <c r="T8" s="25" t="s">
        <v>18</v>
      </c>
      <c r="U8" s="26" t="s">
        <v>19</v>
      </c>
      <c r="V8" s="27" t="s">
        <v>20</v>
      </c>
      <c r="W8" s="22" t="s">
        <v>18</v>
      </c>
      <c r="X8" s="23" t="s">
        <v>19</v>
      </c>
      <c r="Y8" s="24" t="s">
        <v>20</v>
      </c>
    </row>
    <row r="9" spans="1:25" x14ac:dyDescent="0.25">
      <c r="A9" s="69">
        <v>1</v>
      </c>
      <c r="B9" s="70" t="s">
        <v>109</v>
      </c>
      <c r="C9" s="103" t="s">
        <v>110</v>
      </c>
      <c r="D9" s="28">
        <f t="shared" ref="D9:D21" si="0">G9+J9+M9+P9+S9+V9+Y9</f>
        <v>578</v>
      </c>
      <c r="E9" s="72">
        <v>2</v>
      </c>
      <c r="F9" s="30">
        <v>69</v>
      </c>
      <c r="G9" s="31">
        <f t="shared" ref="G9:G21" si="1">E9+F9</f>
        <v>71</v>
      </c>
      <c r="H9" s="32">
        <v>12</v>
      </c>
      <c r="I9" s="33">
        <v>88</v>
      </c>
      <c r="J9" s="34">
        <f t="shared" ref="J9:J21" si="2">H9+I9</f>
        <v>100</v>
      </c>
      <c r="K9" s="35">
        <v>2</v>
      </c>
      <c r="L9" s="30">
        <v>61</v>
      </c>
      <c r="M9" s="31">
        <f t="shared" ref="M9:M21" si="3">K9+L9</f>
        <v>63</v>
      </c>
      <c r="N9" s="32">
        <v>4</v>
      </c>
      <c r="O9" s="33">
        <v>54</v>
      </c>
      <c r="P9" s="34">
        <f t="shared" ref="P9:P21" si="4">N9+O9</f>
        <v>58</v>
      </c>
      <c r="Q9" s="35">
        <v>2</v>
      </c>
      <c r="R9" s="30">
        <v>88</v>
      </c>
      <c r="S9" s="31">
        <f t="shared" ref="S9:S21" si="5">Q9+R9</f>
        <v>90</v>
      </c>
      <c r="T9" s="32">
        <v>6</v>
      </c>
      <c r="U9" s="33">
        <v>78</v>
      </c>
      <c r="V9" s="34">
        <f t="shared" ref="V9:V21" si="6">T9+U9</f>
        <v>84</v>
      </c>
      <c r="W9" s="35">
        <v>12</v>
      </c>
      <c r="X9" s="30">
        <v>100</v>
      </c>
      <c r="Y9" s="31">
        <f t="shared" ref="Y9:Y21" si="7">W9+X9</f>
        <v>112</v>
      </c>
    </row>
    <row r="10" spans="1:25" x14ac:dyDescent="0.25">
      <c r="A10" s="69">
        <v>2</v>
      </c>
      <c r="B10" s="70" t="s">
        <v>68</v>
      </c>
      <c r="C10" s="103" t="s">
        <v>111</v>
      </c>
      <c r="D10" s="28">
        <f t="shared" si="0"/>
        <v>575</v>
      </c>
      <c r="E10" s="72">
        <v>8</v>
      </c>
      <c r="F10" s="30">
        <v>61</v>
      </c>
      <c r="G10" s="31">
        <f t="shared" si="1"/>
        <v>69</v>
      </c>
      <c r="H10" s="32">
        <v>8</v>
      </c>
      <c r="I10" s="33">
        <v>100</v>
      </c>
      <c r="J10" s="34">
        <f t="shared" si="2"/>
        <v>108</v>
      </c>
      <c r="K10" s="35">
        <v>3</v>
      </c>
      <c r="L10" s="30">
        <v>61</v>
      </c>
      <c r="M10" s="31">
        <f t="shared" si="3"/>
        <v>64</v>
      </c>
      <c r="N10" s="32">
        <v>4</v>
      </c>
      <c r="O10" s="33">
        <v>78</v>
      </c>
      <c r="P10" s="34">
        <f t="shared" si="4"/>
        <v>82</v>
      </c>
      <c r="Q10" s="35">
        <v>2</v>
      </c>
      <c r="R10" s="30">
        <v>54</v>
      </c>
      <c r="S10" s="31">
        <f t="shared" si="5"/>
        <v>56</v>
      </c>
      <c r="T10" s="32">
        <v>12</v>
      </c>
      <c r="U10" s="33">
        <v>88</v>
      </c>
      <c r="V10" s="34">
        <f t="shared" si="6"/>
        <v>100</v>
      </c>
      <c r="W10" s="35">
        <v>8</v>
      </c>
      <c r="X10" s="30">
        <v>88</v>
      </c>
      <c r="Y10" s="31">
        <f t="shared" si="7"/>
        <v>96</v>
      </c>
    </row>
    <row r="11" spans="1:25" x14ac:dyDescent="0.25">
      <c r="A11" s="69">
        <v>3</v>
      </c>
      <c r="B11" s="70" t="s">
        <v>112</v>
      </c>
      <c r="C11" s="103" t="s">
        <v>113</v>
      </c>
      <c r="D11" s="28">
        <f t="shared" si="0"/>
        <v>551</v>
      </c>
      <c r="E11" s="72">
        <v>4</v>
      </c>
      <c r="F11" s="30">
        <v>61</v>
      </c>
      <c r="G11" s="31">
        <f t="shared" si="1"/>
        <v>65</v>
      </c>
      <c r="H11" s="32">
        <v>10</v>
      </c>
      <c r="I11" s="33">
        <v>78</v>
      </c>
      <c r="J11" s="34">
        <f t="shared" si="2"/>
        <v>88</v>
      </c>
      <c r="K11" s="35">
        <v>8</v>
      </c>
      <c r="L11" s="36">
        <v>69</v>
      </c>
      <c r="M11" s="31">
        <f t="shared" si="3"/>
        <v>77</v>
      </c>
      <c r="N11" s="32">
        <v>2</v>
      </c>
      <c r="O11" s="33">
        <v>69</v>
      </c>
      <c r="P11" s="34">
        <f t="shared" si="4"/>
        <v>71</v>
      </c>
      <c r="Q11" s="35">
        <v>8</v>
      </c>
      <c r="R11" s="36">
        <v>78</v>
      </c>
      <c r="S11" s="31">
        <f t="shared" si="5"/>
        <v>86</v>
      </c>
      <c r="T11" s="32">
        <v>8</v>
      </c>
      <c r="U11" s="33">
        <v>100</v>
      </c>
      <c r="V11" s="34">
        <f t="shared" si="6"/>
        <v>108</v>
      </c>
      <c r="W11" s="29">
        <v>2</v>
      </c>
      <c r="X11" s="36">
        <v>54</v>
      </c>
      <c r="Y11" s="31">
        <f t="shared" si="7"/>
        <v>56</v>
      </c>
    </row>
    <row r="12" spans="1:25" x14ac:dyDescent="0.25">
      <c r="A12" s="69">
        <v>4</v>
      </c>
      <c r="B12" s="70" t="s">
        <v>103</v>
      </c>
      <c r="C12" s="103" t="s">
        <v>104</v>
      </c>
      <c r="D12" s="28">
        <f t="shared" si="0"/>
        <v>542</v>
      </c>
      <c r="E12" s="72">
        <v>10</v>
      </c>
      <c r="F12" s="30">
        <v>100</v>
      </c>
      <c r="G12" s="31">
        <f t="shared" si="1"/>
        <v>110</v>
      </c>
      <c r="H12" s="32">
        <v>3</v>
      </c>
      <c r="I12" s="39">
        <v>61</v>
      </c>
      <c r="J12" s="34">
        <f t="shared" si="2"/>
        <v>64</v>
      </c>
      <c r="K12" s="54">
        <v>4</v>
      </c>
      <c r="L12" s="36">
        <v>61</v>
      </c>
      <c r="M12" s="31">
        <f t="shared" si="3"/>
        <v>65</v>
      </c>
      <c r="N12" s="32">
        <v>3</v>
      </c>
      <c r="O12" s="39">
        <v>100</v>
      </c>
      <c r="P12" s="34">
        <f t="shared" si="4"/>
        <v>103</v>
      </c>
      <c r="Q12" s="54">
        <v>4</v>
      </c>
      <c r="R12" s="36">
        <v>61</v>
      </c>
      <c r="S12" s="31">
        <f t="shared" si="5"/>
        <v>65</v>
      </c>
      <c r="T12" s="32">
        <v>2</v>
      </c>
      <c r="U12" s="39">
        <v>54</v>
      </c>
      <c r="V12" s="34">
        <f t="shared" si="6"/>
        <v>56</v>
      </c>
      <c r="W12" s="38">
        <v>10</v>
      </c>
      <c r="X12" s="36">
        <v>69</v>
      </c>
      <c r="Y12" s="31">
        <f t="shared" si="7"/>
        <v>79</v>
      </c>
    </row>
    <row r="13" spans="1:25" x14ac:dyDescent="0.25">
      <c r="A13" s="69">
        <v>5</v>
      </c>
      <c r="B13" s="70" t="s">
        <v>76</v>
      </c>
      <c r="C13" s="103" t="s">
        <v>118</v>
      </c>
      <c r="D13" s="28">
        <f t="shared" si="0"/>
        <v>501</v>
      </c>
      <c r="E13" s="72">
        <v>2</v>
      </c>
      <c r="F13" s="30">
        <v>54</v>
      </c>
      <c r="G13" s="31">
        <f t="shared" si="1"/>
        <v>56</v>
      </c>
      <c r="H13" s="32"/>
      <c r="I13" s="42"/>
      <c r="J13" s="34">
        <f t="shared" si="2"/>
        <v>0</v>
      </c>
      <c r="K13" s="40">
        <v>12</v>
      </c>
      <c r="L13" s="41">
        <v>100</v>
      </c>
      <c r="M13" s="31">
        <f t="shared" si="3"/>
        <v>112</v>
      </c>
      <c r="N13" s="32">
        <v>10</v>
      </c>
      <c r="O13" s="42">
        <v>88</v>
      </c>
      <c r="P13" s="34">
        <f t="shared" si="4"/>
        <v>98</v>
      </c>
      <c r="Q13" s="40">
        <v>6</v>
      </c>
      <c r="R13" s="41">
        <v>100</v>
      </c>
      <c r="S13" s="31">
        <f t="shared" si="5"/>
        <v>106</v>
      </c>
      <c r="T13" s="32">
        <v>4</v>
      </c>
      <c r="U13" s="42">
        <v>61</v>
      </c>
      <c r="V13" s="34">
        <f t="shared" si="6"/>
        <v>65</v>
      </c>
      <c r="W13" s="40">
        <v>3</v>
      </c>
      <c r="X13" s="41">
        <v>61</v>
      </c>
      <c r="Y13" s="31">
        <f t="shared" si="7"/>
        <v>64</v>
      </c>
    </row>
    <row r="14" spans="1:25" x14ac:dyDescent="0.25">
      <c r="A14" s="69">
        <v>6</v>
      </c>
      <c r="B14" s="70" t="s">
        <v>105</v>
      </c>
      <c r="C14" s="103" t="s">
        <v>106</v>
      </c>
      <c r="D14" s="28">
        <f t="shared" si="0"/>
        <v>472</v>
      </c>
      <c r="E14" s="72">
        <v>12</v>
      </c>
      <c r="F14" s="90">
        <v>88</v>
      </c>
      <c r="G14" s="31">
        <f t="shared" si="1"/>
        <v>100</v>
      </c>
      <c r="H14" s="32">
        <v>2</v>
      </c>
      <c r="I14" s="42">
        <v>0</v>
      </c>
      <c r="J14" s="34">
        <f t="shared" si="2"/>
        <v>2</v>
      </c>
      <c r="K14" s="40">
        <v>6</v>
      </c>
      <c r="L14" s="41">
        <v>88</v>
      </c>
      <c r="M14" s="31">
        <f t="shared" si="3"/>
        <v>94</v>
      </c>
      <c r="N14" s="32">
        <v>12</v>
      </c>
      <c r="O14" s="42">
        <v>61</v>
      </c>
      <c r="P14" s="34">
        <f t="shared" si="4"/>
        <v>73</v>
      </c>
      <c r="Q14" s="40">
        <v>12</v>
      </c>
      <c r="R14" s="41">
        <v>61</v>
      </c>
      <c r="S14" s="31">
        <f t="shared" si="5"/>
        <v>73</v>
      </c>
      <c r="T14" s="32">
        <v>4</v>
      </c>
      <c r="U14" s="42">
        <v>61</v>
      </c>
      <c r="V14" s="34">
        <f t="shared" si="6"/>
        <v>65</v>
      </c>
      <c r="W14" s="40">
        <v>4</v>
      </c>
      <c r="X14" s="41">
        <v>61</v>
      </c>
      <c r="Y14" s="31">
        <f t="shared" si="7"/>
        <v>65</v>
      </c>
    </row>
    <row r="15" spans="1:25" x14ac:dyDescent="0.25">
      <c r="A15" s="69">
        <v>7</v>
      </c>
      <c r="B15" s="70" t="s">
        <v>37</v>
      </c>
      <c r="C15" s="103" t="s">
        <v>157</v>
      </c>
      <c r="D15" s="28">
        <f t="shared" si="0"/>
        <v>431</v>
      </c>
      <c r="E15" s="72">
        <v>2</v>
      </c>
      <c r="F15" s="30">
        <v>54</v>
      </c>
      <c r="G15" s="31">
        <f t="shared" si="1"/>
        <v>56</v>
      </c>
      <c r="H15" s="32">
        <v>4</v>
      </c>
      <c r="I15" s="42">
        <v>69</v>
      </c>
      <c r="J15" s="34">
        <f t="shared" si="2"/>
        <v>73</v>
      </c>
      <c r="K15" s="40">
        <v>2</v>
      </c>
      <c r="L15" s="41">
        <v>54</v>
      </c>
      <c r="M15" s="31">
        <f t="shared" si="3"/>
        <v>56</v>
      </c>
      <c r="N15" s="32">
        <v>3</v>
      </c>
      <c r="O15" s="42">
        <v>54</v>
      </c>
      <c r="P15" s="34">
        <f t="shared" si="4"/>
        <v>57</v>
      </c>
      <c r="Q15" s="40">
        <v>10</v>
      </c>
      <c r="R15" s="41">
        <v>61</v>
      </c>
      <c r="S15" s="31">
        <f t="shared" si="5"/>
        <v>71</v>
      </c>
      <c r="T15" s="32">
        <v>2</v>
      </c>
      <c r="U15" s="42">
        <v>61</v>
      </c>
      <c r="V15" s="34">
        <f t="shared" si="6"/>
        <v>63</v>
      </c>
      <c r="W15" s="43">
        <v>1</v>
      </c>
      <c r="X15" s="45">
        <v>54</v>
      </c>
      <c r="Y15" s="31">
        <f t="shared" si="7"/>
        <v>55</v>
      </c>
    </row>
    <row r="16" spans="1:25" x14ac:dyDescent="0.25">
      <c r="A16" s="69">
        <v>8</v>
      </c>
      <c r="B16" s="70" t="s">
        <v>116</v>
      </c>
      <c r="C16" s="103" t="s">
        <v>117</v>
      </c>
      <c r="D16" s="28">
        <f t="shared" si="0"/>
        <v>402</v>
      </c>
      <c r="E16" s="72">
        <v>3</v>
      </c>
      <c r="F16" s="36">
        <v>54</v>
      </c>
      <c r="G16" s="31">
        <f t="shared" si="1"/>
        <v>57</v>
      </c>
      <c r="H16" s="37">
        <v>4</v>
      </c>
      <c r="I16" s="42">
        <v>61</v>
      </c>
      <c r="J16" s="34">
        <f t="shared" si="2"/>
        <v>65</v>
      </c>
      <c r="K16" s="43">
        <v>10</v>
      </c>
      <c r="L16" s="45">
        <v>78</v>
      </c>
      <c r="M16" s="31">
        <f t="shared" si="3"/>
        <v>88</v>
      </c>
      <c r="N16" s="37">
        <v>1</v>
      </c>
      <c r="O16" s="42">
        <v>61</v>
      </c>
      <c r="P16" s="34">
        <f t="shared" si="4"/>
        <v>62</v>
      </c>
      <c r="Q16" s="43">
        <v>3</v>
      </c>
      <c r="R16" s="45">
        <v>61</v>
      </c>
      <c r="S16" s="31">
        <f t="shared" si="5"/>
        <v>64</v>
      </c>
      <c r="T16" s="37">
        <v>1</v>
      </c>
      <c r="U16" s="42">
        <v>0</v>
      </c>
      <c r="V16" s="34">
        <f t="shared" si="6"/>
        <v>1</v>
      </c>
      <c r="W16" s="40">
        <v>4</v>
      </c>
      <c r="X16" s="41">
        <v>61</v>
      </c>
      <c r="Y16" s="31">
        <f t="shared" si="7"/>
        <v>65</v>
      </c>
    </row>
    <row r="17" spans="1:25" x14ac:dyDescent="0.25">
      <c r="A17" s="69">
        <v>9</v>
      </c>
      <c r="B17" s="70" t="s">
        <v>114</v>
      </c>
      <c r="C17" s="103" t="s">
        <v>115</v>
      </c>
      <c r="D17" s="28">
        <f t="shared" si="0"/>
        <v>399</v>
      </c>
      <c r="E17" s="72">
        <v>4</v>
      </c>
      <c r="F17" s="36">
        <v>61</v>
      </c>
      <c r="G17" s="31">
        <f t="shared" si="1"/>
        <v>65</v>
      </c>
      <c r="H17" s="37">
        <v>0</v>
      </c>
      <c r="I17" s="44">
        <v>0</v>
      </c>
      <c r="J17" s="34">
        <f t="shared" si="2"/>
        <v>0</v>
      </c>
      <c r="K17" s="43">
        <v>4</v>
      </c>
      <c r="L17" s="41">
        <v>61</v>
      </c>
      <c r="M17" s="31">
        <f t="shared" si="3"/>
        <v>65</v>
      </c>
      <c r="N17" s="37">
        <v>2</v>
      </c>
      <c r="O17" s="44">
        <v>54</v>
      </c>
      <c r="P17" s="34">
        <f t="shared" si="4"/>
        <v>56</v>
      </c>
      <c r="Q17" s="43">
        <v>4</v>
      </c>
      <c r="R17" s="41">
        <v>69</v>
      </c>
      <c r="S17" s="31">
        <f t="shared" si="5"/>
        <v>73</v>
      </c>
      <c r="T17" s="37">
        <v>2</v>
      </c>
      <c r="U17" s="44">
        <v>54</v>
      </c>
      <c r="V17" s="34">
        <f t="shared" si="6"/>
        <v>56</v>
      </c>
      <c r="W17" s="43">
        <v>6</v>
      </c>
      <c r="X17" s="41">
        <v>78</v>
      </c>
      <c r="Y17" s="31">
        <f t="shared" si="7"/>
        <v>84</v>
      </c>
    </row>
    <row r="18" spans="1:25" x14ac:dyDescent="0.25">
      <c r="A18" s="69">
        <v>10</v>
      </c>
      <c r="B18" s="70" t="s">
        <v>107</v>
      </c>
      <c r="C18" s="103" t="s">
        <v>228</v>
      </c>
      <c r="D18" s="28">
        <f t="shared" si="0"/>
        <v>308</v>
      </c>
      <c r="E18" s="72">
        <v>6</v>
      </c>
      <c r="F18" s="36">
        <v>78</v>
      </c>
      <c r="G18" s="31">
        <f t="shared" si="1"/>
        <v>84</v>
      </c>
      <c r="H18" s="37"/>
      <c r="I18" s="42"/>
      <c r="J18" s="34">
        <f t="shared" si="2"/>
        <v>0</v>
      </c>
      <c r="K18" s="43">
        <v>2</v>
      </c>
      <c r="L18" s="41">
        <v>54</v>
      </c>
      <c r="M18" s="31">
        <f t="shared" si="3"/>
        <v>56</v>
      </c>
      <c r="N18" s="37">
        <v>2</v>
      </c>
      <c r="O18" s="42">
        <v>54</v>
      </c>
      <c r="P18" s="34">
        <f t="shared" si="4"/>
        <v>56</v>
      </c>
      <c r="Q18" s="43"/>
      <c r="R18" s="41"/>
      <c r="S18" s="31">
        <f t="shared" si="5"/>
        <v>0</v>
      </c>
      <c r="T18" s="37">
        <v>2</v>
      </c>
      <c r="U18" s="42">
        <v>54</v>
      </c>
      <c r="V18" s="34">
        <f t="shared" si="6"/>
        <v>56</v>
      </c>
      <c r="W18" s="43">
        <v>2</v>
      </c>
      <c r="X18" s="41">
        <v>54</v>
      </c>
      <c r="Y18" s="31">
        <f t="shared" si="7"/>
        <v>56</v>
      </c>
    </row>
    <row r="19" spans="1:25" x14ac:dyDescent="0.25">
      <c r="A19" s="69">
        <v>11</v>
      </c>
      <c r="B19" s="70" t="s">
        <v>96</v>
      </c>
      <c r="C19" s="103" t="s">
        <v>119</v>
      </c>
      <c r="D19" s="28">
        <f t="shared" si="0"/>
        <v>276</v>
      </c>
      <c r="E19" s="72">
        <v>0</v>
      </c>
      <c r="F19" s="96">
        <v>0</v>
      </c>
      <c r="G19" s="31">
        <f t="shared" si="1"/>
        <v>0</v>
      </c>
      <c r="H19" s="32">
        <v>3</v>
      </c>
      <c r="I19" s="42">
        <v>61</v>
      </c>
      <c r="J19" s="34">
        <f t="shared" si="2"/>
        <v>64</v>
      </c>
      <c r="K19" s="40">
        <v>0</v>
      </c>
      <c r="L19" s="41">
        <v>0</v>
      </c>
      <c r="M19" s="31">
        <f t="shared" si="3"/>
        <v>0</v>
      </c>
      <c r="N19" s="32">
        <v>8</v>
      </c>
      <c r="O19" s="42">
        <v>61</v>
      </c>
      <c r="P19" s="34">
        <f t="shared" si="4"/>
        <v>69</v>
      </c>
      <c r="Q19" s="40"/>
      <c r="R19" s="41"/>
      <c r="S19" s="31">
        <f t="shared" si="5"/>
        <v>0</v>
      </c>
      <c r="T19" s="32">
        <v>10</v>
      </c>
      <c r="U19" s="42">
        <v>69</v>
      </c>
      <c r="V19" s="34">
        <f t="shared" si="6"/>
        <v>79</v>
      </c>
      <c r="W19" s="40">
        <v>3</v>
      </c>
      <c r="X19" s="41">
        <v>61</v>
      </c>
      <c r="Y19" s="31">
        <f t="shared" si="7"/>
        <v>64</v>
      </c>
    </row>
    <row r="20" spans="1:25" x14ac:dyDescent="0.25">
      <c r="A20" s="69">
        <v>12</v>
      </c>
      <c r="B20" s="71" t="s">
        <v>151</v>
      </c>
      <c r="C20" s="196" t="s">
        <v>150</v>
      </c>
      <c r="D20" s="28">
        <f t="shared" si="0"/>
        <v>113</v>
      </c>
      <c r="E20" s="55">
        <v>1</v>
      </c>
      <c r="F20" s="55">
        <v>54</v>
      </c>
      <c r="G20" s="31">
        <f t="shared" si="1"/>
        <v>55</v>
      </c>
      <c r="H20" s="32">
        <v>0</v>
      </c>
      <c r="I20" s="42">
        <v>0</v>
      </c>
      <c r="J20" s="34">
        <f t="shared" si="2"/>
        <v>0</v>
      </c>
      <c r="K20" s="40">
        <v>3</v>
      </c>
      <c r="L20" s="41">
        <v>54</v>
      </c>
      <c r="M20" s="31">
        <f t="shared" si="3"/>
        <v>57</v>
      </c>
      <c r="N20" s="32">
        <v>1</v>
      </c>
      <c r="O20" s="42">
        <v>0</v>
      </c>
      <c r="P20" s="34">
        <f t="shared" si="4"/>
        <v>1</v>
      </c>
      <c r="Q20" s="40"/>
      <c r="R20" s="41"/>
      <c r="S20" s="31">
        <f t="shared" si="5"/>
        <v>0</v>
      </c>
      <c r="T20" s="32">
        <v>0</v>
      </c>
      <c r="U20" s="42">
        <v>0</v>
      </c>
      <c r="V20" s="34">
        <f t="shared" si="6"/>
        <v>0</v>
      </c>
      <c r="W20" s="40">
        <v>0</v>
      </c>
      <c r="X20" s="41">
        <v>0</v>
      </c>
      <c r="Y20" s="31">
        <f t="shared" si="7"/>
        <v>0</v>
      </c>
    </row>
    <row r="21" spans="1:25" x14ac:dyDescent="0.25">
      <c r="A21" s="69">
        <v>13</v>
      </c>
      <c r="B21" s="66" t="s">
        <v>221</v>
      </c>
      <c r="C21" s="104" t="s">
        <v>208</v>
      </c>
      <c r="D21" s="28">
        <f t="shared" si="0"/>
        <v>0</v>
      </c>
      <c r="E21" s="73"/>
      <c r="F21" s="74"/>
      <c r="G21" s="31">
        <f t="shared" si="1"/>
        <v>0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>
        <v>0</v>
      </c>
      <c r="U21" s="42">
        <v>0</v>
      </c>
      <c r="V21" s="34">
        <f t="shared" si="6"/>
        <v>0</v>
      </c>
      <c r="W21" s="40"/>
      <c r="X21" s="41"/>
      <c r="Y21" s="31">
        <f t="shared" si="7"/>
        <v>0</v>
      </c>
    </row>
  </sheetData>
  <autoFilter ref="B8:Y8">
    <sortState ref="B9:Y33">
      <sortCondition descending="1" ref="D8"/>
    </sortState>
  </autoFilter>
  <mergeCells count="7">
    <mergeCell ref="W7:Y7"/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8"/>
  <sheetViews>
    <sheetView topLeftCell="A33" workbookViewId="0">
      <selection activeCell="A9" sqref="A9:A48"/>
    </sheetView>
  </sheetViews>
  <sheetFormatPr defaultRowHeight="15" x14ac:dyDescent="0.25"/>
  <cols>
    <col min="1" max="1" width="6" style="57" customWidth="1"/>
    <col min="2" max="2" width="7" style="57" customWidth="1"/>
    <col min="3" max="3" width="22.28515625" style="180" customWidth="1"/>
  </cols>
  <sheetData>
    <row r="3" spans="1:22" ht="23.25" x14ac:dyDescent="0.35">
      <c r="G3" s="176" t="s">
        <v>235</v>
      </c>
    </row>
    <row r="6" spans="1:22" ht="15.75" thickBot="1" x14ac:dyDescent="0.3"/>
    <row r="7" spans="1:22" ht="15.75" thickBot="1" x14ac:dyDescent="0.3">
      <c r="A7" s="58"/>
      <c r="B7" s="58"/>
      <c r="C7" s="154"/>
      <c r="D7" s="19"/>
      <c r="E7" s="132" t="s">
        <v>22</v>
      </c>
      <c r="F7" s="133"/>
      <c r="G7" s="134"/>
      <c r="H7" s="129" t="s">
        <v>152</v>
      </c>
      <c r="I7" s="130"/>
      <c r="J7" s="131"/>
      <c r="K7" s="132" t="s">
        <v>169</v>
      </c>
      <c r="L7" s="133"/>
      <c r="M7" s="134"/>
      <c r="N7" s="129" t="s">
        <v>12</v>
      </c>
      <c r="O7" s="130"/>
      <c r="P7" s="131"/>
      <c r="Q7" s="132" t="s">
        <v>203</v>
      </c>
      <c r="R7" s="133"/>
      <c r="S7" s="134"/>
      <c r="T7" s="129" t="s">
        <v>14</v>
      </c>
      <c r="U7" s="130"/>
      <c r="V7" s="131"/>
    </row>
    <row r="8" spans="1:22" ht="15.75" thickBot="1" x14ac:dyDescent="0.3">
      <c r="A8" s="68"/>
      <c r="B8" s="63" t="s">
        <v>15</v>
      </c>
      <c r="C8" s="181" t="s">
        <v>16</v>
      </c>
      <c r="D8" s="21" t="s">
        <v>17</v>
      </c>
      <c r="E8" s="22" t="s">
        <v>18</v>
      </c>
      <c r="F8" s="23" t="s">
        <v>19</v>
      </c>
      <c r="G8" s="24" t="s">
        <v>20</v>
      </c>
      <c r="H8" s="25" t="s">
        <v>18</v>
      </c>
      <c r="I8" s="26" t="s">
        <v>19</v>
      </c>
      <c r="J8" s="27" t="s">
        <v>20</v>
      </c>
      <c r="K8" s="22" t="s">
        <v>18</v>
      </c>
      <c r="L8" s="23" t="s">
        <v>19</v>
      </c>
      <c r="M8" s="24" t="s">
        <v>20</v>
      </c>
      <c r="N8" s="25" t="s">
        <v>18</v>
      </c>
      <c r="O8" s="26" t="s">
        <v>19</v>
      </c>
      <c r="P8" s="27" t="s">
        <v>20</v>
      </c>
      <c r="Q8" s="22" t="s">
        <v>18</v>
      </c>
      <c r="R8" s="23" t="s">
        <v>19</v>
      </c>
      <c r="S8" s="24" t="s">
        <v>20</v>
      </c>
      <c r="T8" s="25" t="s">
        <v>18</v>
      </c>
      <c r="U8" s="26" t="s">
        <v>19</v>
      </c>
      <c r="V8" s="27" t="s">
        <v>20</v>
      </c>
    </row>
    <row r="9" spans="1:22" x14ac:dyDescent="0.25">
      <c r="A9" s="62">
        <v>1</v>
      </c>
      <c r="B9" s="65" t="s">
        <v>29</v>
      </c>
      <c r="C9" s="182" t="s">
        <v>30</v>
      </c>
      <c r="D9" s="28">
        <f t="shared" ref="D9:D34" si="0">G9+J9+M9+P9+S9+V9</f>
        <v>520</v>
      </c>
      <c r="E9" s="77">
        <v>10</v>
      </c>
      <c r="F9" s="75">
        <v>61</v>
      </c>
      <c r="G9" s="31">
        <f t="shared" ref="G9:G34" si="1">E9+F9</f>
        <v>71</v>
      </c>
      <c r="H9" s="32">
        <v>4</v>
      </c>
      <c r="I9" s="33">
        <v>100</v>
      </c>
      <c r="J9" s="34">
        <f t="shared" ref="J9:J34" si="2">H9+I9</f>
        <v>104</v>
      </c>
      <c r="K9" s="35">
        <v>8</v>
      </c>
      <c r="L9" s="30">
        <v>88</v>
      </c>
      <c r="M9" s="31">
        <f t="shared" ref="M9:M36" si="3">K9+L9</f>
        <v>96</v>
      </c>
      <c r="N9" s="32">
        <v>8</v>
      </c>
      <c r="O9" s="33">
        <v>78</v>
      </c>
      <c r="P9" s="34">
        <f t="shared" ref="P9:P34" si="4">N9+O9</f>
        <v>86</v>
      </c>
      <c r="Q9" s="35">
        <v>12</v>
      </c>
      <c r="R9" s="30">
        <v>88</v>
      </c>
      <c r="S9" s="31">
        <f t="shared" ref="S9:S34" si="5">SUM(Q9:R9)</f>
        <v>100</v>
      </c>
      <c r="T9" s="32">
        <v>2</v>
      </c>
      <c r="U9" s="33">
        <v>61</v>
      </c>
      <c r="V9" s="34">
        <f t="shared" ref="V9:V34" si="6">T9+U9</f>
        <v>63</v>
      </c>
    </row>
    <row r="10" spans="1:22" x14ac:dyDescent="0.25">
      <c r="A10" s="62">
        <v>2</v>
      </c>
      <c r="B10" s="65" t="s">
        <v>25</v>
      </c>
      <c r="C10" s="182" t="s">
        <v>26</v>
      </c>
      <c r="D10" s="28">
        <f t="shared" si="0"/>
        <v>466</v>
      </c>
      <c r="E10" s="78">
        <v>2</v>
      </c>
      <c r="F10" s="55">
        <v>78</v>
      </c>
      <c r="G10" s="56">
        <f t="shared" si="1"/>
        <v>80</v>
      </c>
      <c r="H10" s="37">
        <v>12</v>
      </c>
      <c r="I10" s="33">
        <v>88</v>
      </c>
      <c r="J10" s="34">
        <f t="shared" si="2"/>
        <v>100</v>
      </c>
      <c r="K10" s="29">
        <v>10</v>
      </c>
      <c r="L10" s="30">
        <v>78</v>
      </c>
      <c r="M10" s="31">
        <f t="shared" si="3"/>
        <v>88</v>
      </c>
      <c r="N10" s="37">
        <v>4</v>
      </c>
      <c r="O10" s="33">
        <v>61</v>
      </c>
      <c r="P10" s="34">
        <f t="shared" si="4"/>
        <v>65</v>
      </c>
      <c r="Q10" s="29">
        <v>10</v>
      </c>
      <c r="R10" s="30">
        <v>61</v>
      </c>
      <c r="S10" s="31">
        <f t="shared" si="5"/>
        <v>71</v>
      </c>
      <c r="T10" s="37">
        <v>1</v>
      </c>
      <c r="U10" s="33">
        <v>61</v>
      </c>
      <c r="V10" s="34">
        <f t="shared" si="6"/>
        <v>62</v>
      </c>
    </row>
    <row r="11" spans="1:22" x14ac:dyDescent="0.25">
      <c r="A11" s="62">
        <v>3</v>
      </c>
      <c r="B11" s="65" t="s">
        <v>23</v>
      </c>
      <c r="C11" s="182" t="s">
        <v>24</v>
      </c>
      <c r="D11" s="28">
        <f t="shared" si="0"/>
        <v>405</v>
      </c>
      <c r="E11" s="78">
        <v>12</v>
      </c>
      <c r="F11" s="76">
        <v>100</v>
      </c>
      <c r="G11" s="56">
        <f t="shared" si="1"/>
        <v>112</v>
      </c>
      <c r="H11" s="32">
        <v>10</v>
      </c>
      <c r="I11" s="33">
        <v>54</v>
      </c>
      <c r="J11" s="34">
        <f t="shared" si="2"/>
        <v>64</v>
      </c>
      <c r="K11" s="29">
        <v>3</v>
      </c>
      <c r="L11" s="36">
        <v>69</v>
      </c>
      <c r="M11" s="31">
        <f t="shared" si="3"/>
        <v>72</v>
      </c>
      <c r="N11" s="32">
        <v>12</v>
      </c>
      <c r="O11" s="33">
        <v>61</v>
      </c>
      <c r="P11" s="34">
        <f t="shared" si="4"/>
        <v>73</v>
      </c>
      <c r="Q11" s="29">
        <v>2</v>
      </c>
      <c r="R11" s="36">
        <v>54</v>
      </c>
      <c r="S11" s="31">
        <f t="shared" si="5"/>
        <v>56</v>
      </c>
      <c r="T11" s="32">
        <v>4</v>
      </c>
      <c r="U11" s="33">
        <v>24</v>
      </c>
      <c r="V11" s="34">
        <f t="shared" si="6"/>
        <v>28</v>
      </c>
    </row>
    <row r="12" spans="1:22" x14ac:dyDescent="0.25">
      <c r="A12" s="62">
        <v>4</v>
      </c>
      <c r="B12" s="65" t="s">
        <v>47</v>
      </c>
      <c r="C12" s="182" t="s">
        <v>48</v>
      </c>
      <c r="D12" s="28">
        <f t="shared" si="0"/>
        <v>393.5</v>
      </c>
      <c r="E12" s="78">
        <v>0.5</v>
      </c>
      <c r="F12" s="55">
        <v>54</v>
      </c>
      <c r="G12" s="56">
        <f t="shared" si="1"/>
        <v>54.5</v>
      </c>
      <c r="H12" s="32">
        <v>2</v>
      </c>
      <c r="I12" s="39">
        <v>78</v>
      </c>
      <c r="J12" s="34">
        <f t="shared" si="2"/>
        <v>80</v>
      </c>
      <c r="K12" s="38">
        <v>2</v>
      </c>
      <c r="L12" s="36">
        <v>100</v>
      </c>
      <c r="M12" s="31">
        <f t="shared" si="3"/>
        <v>102</v>
      </c>
      <c r="N12" s="32">
        <v>1</v>
      </c>
      <c r="O12" s="39">
        <v>54</v>
      </c>
      <c r="P12" s="34">
        <f t="shared" si="4"/>
        <v>55</v>
      </c>
      <c r="Q12" s="38">
        <v>6</v>
      </c>
      <c r="R12" s="36">
        <v>69</v>
      </c>
      <c r="S12" s="31">
        <f t="shared" si="5"/>
        <v>75</v>
      </c>
      <c r="T12" s="32">
        <v>3</v>
      </c>
      <c r="U12" s="39">
        <v>24</v>
      </c>
      <c r="V12" s="34">
        <f t="shared" si="6"/>
        <v>27</v>
      </c>
    </row>
    <row r="13" spans="1:22" x14ac:dyDescent="0.25">
      <c r="A13" s="62">
        <v>5</v>
      </c>
      <c r="B13" s="65" t="s">
        <v>27</v>
      </c>
      <c r="C13" s="182" t="s">
        <v>28</v>
      </c>
      <c r="D13" s="28">
        <f t="shared" si="0"/>
        <v>380</v>
      </c>
      <c r="E13" s="78">
        <v>4</v>
      </c>
      <c r="F13" s="55">
        <v>69</v>
      </c>
      <c r="G13" s="56">
        <f t="shared" si="1"/>
        <v>73</v>
      </c>
      <c r="H13" s="32">
        <v>1</v>
      </c>
      <c r="I13" s="42">
        <v>61</v>
      </c>
      <c r="J13" s="34">
        <f t="shared" si="2"/>
        <v>62</v>
      </c>
      <c r="K13" s="40">
        <v>2</v>
      </c>
      <c r="L13" s="41">
        <v>24</v>
      </c>
      <c r="M13" s="31">
        <f t="shared" si="3"/>
        <v>26</v>
      </c>
      <c r="N13" s="32">
        <v>3</v>
      </c>
      <c r="O13" s="42">
        <v>69</v>
      </c>
      <c r="P13" s="34">
        <f t="shared" si="4"/>
        <v>72</v>
      </c>
      <c r="Q13" s="40">
        <v>2</v>
      </c>
      <c r="R13" s="41">
        <v>61</v>
      </c>
      <c r="S13" s="31">
        <f t="shared" si="5"/>
        <v>63</v>
      </c>
      <c r="T13" s="32">
        <v>6</v>
      </c>
      <c r="U13" s="42">
        <v>78</v>
      </c>
      <c r="V13" s="34">
        <f t="shared" si="6"/>
        <v>84</v>
      </c>
    </row>
    <row r="14" spans="1:22" x14ac:dyDescent="0.25">
      <c r="A14" s="62">
        <v>6</v>
      </c>
      <c r="B14" s="65" t="s">
        <v>45</v>
      </c>
      <c r="C14" s="182" t="s">
        <v>46</v>
      </c>
      <c r="D14" s="28">
        <f t="shared" si="0"/>
        <v>376.5</v>
      </c>
      <c r="E14" s="78">
        <v>1</v>
      </c>
      <c r="F14" s="55">
        <v>54</v>
      </c>
      <c r="G14" s="56">
        <f t="shared" si="1"/>
        <v>55</v>
      </c>
      <c r="H14" s="32">
        <v>0.5</v>
      </c>
      <c r="I14" s="42">
        <v>24</v>
      </c>
      <c r="J14" s="34">
        <f t="shared" si="2"/>
        <v>24.5</v>
      </c>
      <c r="K14" s="40">
        <v>1</v>
      </c>
      <c r="L14" s="41">
        <v>61</v>
      </c>
      <c r="M14" s="31">
        <f t="shared" si="3"/>
        <v>62</v>
      </c>
      <c r="N14" s="32">
        <v>2</v>
      </c>
      <c r="O14" s="42">
        <v>88</v>
      </c>
      <c r="P14" s="34">
        <f t="shared" si="4"/>
        <v>90</v>
      </c>
      <c r="Q14" s="40">
        <v>4</v>
      </c>
      <c r="R14" s="41">
        <v>78</v>
      </c>
      <c r="S14" s="31">
        <f t="shared" si="5"/>
        <v>82</v>
      </c>
      <c r="T14" s="32">
        <v>2</v>
      </c>
      <c r="U14" s="42">
        <v>61</v>
      </c>
      <c r="V14" s="34">
        <f t="shared" si="6"/>
        <v>63</v>
      </c>
    </row>
    <row r="15" spans="1:22" x14ac:dyDescent="0.25">
      <c r="A15" s="62">
        <v>7</v>
      </c>
      <c r="B15" s="65" t="s">
        <v>53</v>
      </c>
      <c r="C15" s="182" t="s">
        <v>54</v>
      </c>
      <c r="D15" s="28">
        <f t="shared" si="0"/>
        <v>375</v>
      </c>
      <c r="E15" s="78">
        <v>1</v>
      </c>
      <c r="F15" s="55">
        <v>24</v>
      </c>
      <c r="G15" s="56">
        <f t="shared" si="1"/>
        <v>25</v>
      </c>
      <c r="H15" s="32">
        <v>3</v>
      </c>
      <c r="I15" s="42">
        <v>69</v>
      </c>
      <c r="J15" s="34">
        <f t="shared" si="2"/>
        <v>72</v>
      </c>
      <c r="K15" s="40">
        <v>3</v>
      </c>
      <c r="L15" s="41">
        <v>61</v>
      </c>
      <c r="M15" s="31">
        <f t="shared" si="3"/>
        <v>64</v>
      </c>
      <c r="N15" s="32">
        <v>1</v>
      </c>
      <c r="O15" s="42">
        <v>61</v>
      </c>
      <c r="P15" s="34">
        <f t="shared" si="4"/>
        <v>62</v>
      </c>
      <c r="Q15" s="40">
        <v>1</v>
      </c>
      <c r="R15" s="41">
        <v>61</v>
      </c>
      <c r="S15" s="31">
        <f t="shared" si="5"/>
        <v>62</v>
      </c>
      <c r="T15" s="32">
        <v>2</v>
      </c>
      <c r="U15" s="42">
        <v>88</v>
      </c>
      <c r="V15" s="34">
        <f t="shared" si="6"/>
        <v>90</v>
      </c>
    </row>
    <row r="16" spans="1:22" x14ac:dyDescent="0.25">
      <c r="A16" s="62">
        <v>8</v>
      </c>
      <c r="B16" s="65" t="s">
        <v>39</v>
      </c>
      <c r="C16" s="182" t="s">
        <v>40</v>
      </c>
      <c r="D16" s="28">
        <f t="shared" si="0"/>
        <v>312.5</v>
      </c>
      <c r="E16" s="78">
        <v>2</v>
      </c>
      <c r="F16" s="55">
        <v>54</v>
      </c>
      <c r="G16" s="56">
        <f t="shared" si="1"/>
        <v>56</v>
      </c>
      <c r="H16" s="32">
        <v>1</v>
      </c>
      <c r="I16" s="42">
        <v>61</v>
      </c>
      <c r="J16" s="34">
        <f t="shared" si="2"/>
        <v>62</v>
      </c>
      <c r="K16" s="40">
        <v>6</v>
      </c>
      <c r="L16" s="41">
        <v>61</v>
      </c>
      <c r="M16" s="31">
        <f t="shared" si="3"/>
        <v>67</v>
      </c>
      <c r="N16" s="32">
        <v>0.5</v>
      </c>
      <c r="O16" s="42">
        <v>24</v>
      </c>
      <c r="P16" s="34">
        <f t="shared" si="4"/>
        <v>24.5</v>
      </c>
      <c r="Q16" s="40">
        <v>3</v>
      </c>
      <c r="R16" s="41">
        <v>100</v>
      </c>
      <c r="S16" s="31">
        <f t="shared" si="5"/>
        <v>103</v>
      </c>
      <c r="T16" s="32"/>
      <c r="U16" s="42"/>
      <c r="V16" s="34">
        <f t="shared" si="6"/>
        <v>0</v>
      </c>
    </row>
    <row r="17" spans="1:22" x14ac:dyDescent="0.25">
      <c r="A17" s="62">
        <v>9</v>
      </c>
      <c r="B17" s="65" t="s">
        <v>41</v>
      </c>
      <c r="C17" s="182" t="s">
        <v>42</v>
      </c>
      <c r="D17" s="28">
        <f t="shared" si="0"/>
        <v>300.5</v>
      </c>
      <c r="E17" s="78">
        <v>2</v>
      </c>
      <c r="F17" s="76">
        <v>54</v>
      </c>
      <c r="G17" s="56">
        <f t="shared" si="1"/>
        <v>56</v>
      </c>
      <c r="H17" s="32">
        <v>1</v>
      </c>
      <c r="I17" s="42">
        <v>54</v>
      </c>
      <c r="J17" s="34">
        <f t="shared" si="2"/>
        <v>55</v>
      </c>
      <c r="K17" s="40">
        <v>1</v>
      </c>
      <c r="L17" s="41">
        <v>54</v>
      </c>
      <c r="M17" s="31">
        <f t="shared" si="3"/>
        <v>55</v>
      </c>
      <c r="N17" s="32">
        <v>0.5</v>
      </c>
      <c r="O17" s="42">
        <v>24</v>
      </c>
      <c r="P17" s="34">
        <f t="shared" si="4"/>
        <v>24.5</v>
      </c>
      <c r="Q17" s="40">
        <v>1</v>
      </c>
      <c r="R17" s="41">
        <v>54</v>
      </c>
      <c r="S17" s="31">
        <f t="shared" si="5"/>
        <v>55</v>
      </c>
      <c r="T17" s="32">
        <v>1</v>
      </c>
      <c r="U17" s="42">
        <v>54</v>
      </c>
      <c r="V17" s="34">
        <f t="shared" si="6"/>
        <v>55</v>
      </c>
    </row>
    <row r="18" spans="1:22" x14ac:dyDescent="0.25">
      <c r="A18" s="62">
        <v>10</v>
      </c>
      <c r="B18" s="65" t="s">
        <v>31</v>
      </c>
      <c r="C18" s="182" t="s">
        <v>32</v>
      </c>
      <c r="D18" s="28">
        <f t="shared" si="0"/>
        <v>292.75</v>
      </c>
      <c r="E18" s="78">
        <v>4</v>
      </c>
      <c r="F18" s="55">
        <v>61</v>
      </c>
      <c r="G18" s="56">
        <f t="shared" si="1"/>
        <v>65</v>
      </c>
      <c r="H18" s="32">
        <v>0</v>
      </c>
      <c r="I18" s="42">
        <v>0</v>
      </c>
      <c r="J18" s="34">
        <f t="shared" si="2"/>
        <v>0</v>
      </c>
      <c r="K18" s="40">
        <v>0.5</v>
      </c>
      <c r="L18" s="41">
        <v>61</v>
      </c>
      <c r="M18" s="31">
        <f t="shared" si="3"/>
        <v>61.5</v>
      </c>
      <c r="N18" s="32">
        <v>3</v>
      </c>
      <c r="O18" s="42">
        <v>54</v>
      </c>
      <c r="P18" s="34">
        <f t="shared" si="4"/>
        <v>57</v>
      </c>
      <c r="Q18" s="40">
        <v>1</v>
      </c>
      <c r="R18" s="41">
        <v>54</v>
      </c>
      <c r="S18" s="31">
        <f t="shared" si="5"/>
        <v>55</v>
      </c>
      <c r="T18" s="32">
        <v>0.25</v>
      </c>
      <c r="U18" s="42">
        <v>54</v>
      </c>
      <c r="V18" s="34">
        <f t="shared" si="6"/>
        <v>54.25</v>
      </c>
    </row>
    <row r="19" spans="1:22" x14ac:dyDescent="0.25">
      <c r="A19" s="62">
        <v>11</v>
      </c>
      <c r="B19" s="65" t="s">
        <v>43</v>
      </c>
      <c r="C19" s="182" t="s">
        <v>44</v>
      </c>
      <c r="D19" s="28">
        <f t="shared" si="0"/>
        <v>282.5</v>
      </c>
      <c r="E19" s="78">
        <v>1</v>
      </c>
      <c r="F19" s="55">
        <v>54</v>
      </c>
      <c r="G19" s="56">
        <f t="shared" si="1"/>
        <v>55</v>
      </c>
      <c r="H19" s="32">
        <v>0.5</v>
      </c>
      <c r="I19" s="42">
        <v>54</v>
      </c>
      <c r="J19" s="34">
        <f t="shared" si="2"/>
        <v>54.5</v>
      </c>
      <c r="K19" s="40">
        <v>4</v>
      </c>
      <c r="L19" s="41">
        <v>24</v>
      </c>
      <c r="M19" s="31">
        <f t="shared" si="3"/>
        <v>28</v>
      </c>
      <c r="N19" s="32">
        <v>1</v>
      </c>
      <c r="O19" s="42">
        <v>24</v>
      </c>
      <c r="P19" s="34">
        <f t="shared" si="4"/>
        <v>25</v>
      </c>
      <c r="Q19" s="40">
        <v>8</v>
      </c>
      <c r="R19" s="41">
        <v>54</v>
      </c>
      <c r="S19" s="31">
        <f t="shared" si="5"/>
        <v>62</v>
      </c>
      <c r="T19" s="32">
        <v>4</v>
      </c>
      <c r="U19" s="42">
        <v>54</v>
      </c>
      <c r="V19" s="34">
        <f t="shared" si="6"/>
        <v>58</v>
      </c>
    </row>
    <row r="20" spans="1:22" x14ac:dyDescent="0.25">
      <c r="A20" s="62">
        <v>12</v>
      </c>
      <c r="B20" s="65" t="s">
        <v>74</v>
      </c>
      <c r="C20" s="182" t="s">
        <v>75</v>
      </c>
      <c r="D20" s="28">
        <f t="shared" si="0"/>
        <v>275.25</v>
      </c>
      <c r="E20" s="78">
        <v>0.25</v>
      </c>
      <c r="F20" s="78">
        <v>24</v>
      </c>
      <c r="G20" s="56">
        <f t="shared" si="1"/>
        <v>24.25</v>
      </c>
      <c r="H20" s="32">
        <v>2</v>
      </c>
      <c r="I20" s="42">
        <v>24</v>
      </c>
      <c r="J20" s="34">
        <f t="shared" si="2"/>
        <v>26</v>
      </c>
      <c r="K20" s="40">
        <v>1</v>
      </c>
      <c r="L20" s="41">
        <v>24</v>
      </c>
      <c r="M20" s="31">
        <f t="shared" si="3"/>
        <v>25</v>
      </c>
      <c r="N20" s="32">
        <v>4</v>
      </c>
      <c r="O20" s="42">
        <v>54</v>
      </c>
      <c r="P20" s="34">
        <f t="shared" si="4"/>
        <v>58</v>
      </c>
      <c r="Q20" s="40">
        <v>4</v>
      </c>
      <c r="R20" s="41">
        <v>61</v>
      </c>
      <c r="S20" s="31">
        <f t="shared" si="5"/>
        <v>65</v>
      </c>
      <c r="T20" s="32">
        <v>8</v>
      </c>
      <c r="U20" s="42">
        <v>69</v>
      </c>
      <c r="V20" s="34">
        <f t="shared" si="6"/>
        <v>77</v>
      </c>
    </row>
    <row r="21" spans="1:22" x14ac:dyDescent="0.25">
      <c r="A21" s="62">
        <v>13</v>
      </c>
      <c r="B21" s="65" t="s">
        <v>57</v>
      </c>
      <c r="C21" s="182" t="s">
        <v>58</v>
      </c>
      <c r="D21" s="28">
        <f t="shared" si="0"/>
        <v>242.25</v>
      </c>
      <c r="E21" s="78">
        <v>0.5</v>
      </c>
      <c r="F21" s="55">
        <v>24</v>
      </c>
      <c r="G21" s="56">
        <f t="shared" si="1"/>
        <v>24.5</v>
      </c>
      <c r="H21" s="32">
        <v>4</v>
      </c>
      <c r="I21" s="42">
        <v>54</v>
      </c>
      <c r="J21" s="34">
        <f t="shared" si="2"/>
        <v>58</v>
      </c>
      <c r="K21" s="40">
        <v>0.5</v>
      </c>
      <c r="L21" s="41">
        <v>24</v>
      </c>
      <c r="M21" s="31">
        <f t="shared" si="3"/>
        <v>24.5</v>
      </c>
      <c r="N21" s="32">
        <v>2</v>
      </c>
      <c r="O21" s="42">
        <v>54</v>
      </c>
      <c r="P21" s="34">
        <f t="shared" si="4"/>
        <v>56</v>
      </c>
      <c r="Q21" s="40">
        <v>1</v>
      </c>
      <c r="R21" s="41">
        <v>54</v>
      </c>
      <c r="S21" s="31">
        <f t="shared" si="5"/>
        <v>55</v>
      </c>
      <c r="T21" s="32">
        <v>0.25</v>
      </c>
      <c r="U21" s="42">
        <v>24</v>
      </c>
      <c r="V21" s="34">
        <f t="shared" si="6"/>
        <v>24.25</v>
      </c>
    </row>
    <row r="22" spans="1:22" x14ac:dyDescent="0.25">
      <c r="A22" s="62">
        <v>14</v>
      </c>
      <c r="B22" s="65" t="s">
        <v>59</v>
      </c>
      <c r="C22" s="183" t="s">
        <v>60</v>
      </c>
      <c r="D22" s="28">
        <f t="shared" si="0"/>
        <v>230.5</v>
      </c>
      <c r="E22" s="78">
        <v>0.5</v>
      </c>
      <c r="F22" s="55">
        <v>24</v>
      </c>
      <c r="G22" s="56">
        <f t="shared" si="1"/>
        <v>24.5</v>
      </c>
      <c r="H22" s="32">
        <v>8</v>
      </c>
      <c r="I22" s="42">
        <v>61</v>
      </c>
      <c r="J22" s="34">
        <f t="shared" si="2"/>
        <v>69</v>
      </c>
      <c r="K22" s="40">
        <v>2</v>
      </c>
      <c r="L22" s="41">
        <v>24</v>
      </c>
      <c r="M22" s="31">
        <f t="shared" si="3"/>
        <v>26</v>
      </c>
      <c r="N22" s="32">
        <v>1</v>
      </c>
      <c r="O22" s="42">
        <v>54</v>
      </c>
      <c r="P22" s="34">
        <f t="shared" si="4"/>
        <v>55</v>
      </c>
      <c r="Q22" s="40">
        <v>2</v>
      </c>
      <c r="R22" s="41">
        <v>54</v>
      </c>
      <c r="S22" s="31">
        <f t="shared" si="5"/>
        <v>56</v>
      </c>
      <c r="T22" s="32">
        <v>0</v>
      </c>
      <c r="U22" s="42">
        <v>0</v>
      </c>
      <c r="V22" s="34">
        <f t="shared" si="6"/>
        <v>0</v>
      </c>
    </row>
    <row r="23" spans="1:22" x14ac:dyDescent="0.25">
      <c r="A23" s="62">
        <v>15</v>
      </c>
      <c r="B23" s="65" t="s">
        <v>63</v>
      </c>
      <c r="C23" s="182" t="s">
        <v>64</v>
      </c>
      <c r="D23" s="28">
        <f t="shared" si="0"/>
        <v>220.25</v>
      </c>
      <c r="E23" s="78">
        <v>0.5</v>
      </c>
      <c r="F23" s="55">
        <v>24</v>
      </c>
      <c r="G23" s="56">
        <f t="shared" si="1"/>
        <v>24.5</v>
      </c>
      <c r="H23" s="32">
        <v>6</v>
      </c>
      <c r="I23" s="42">
        <v>54</v>
      </c>
      <c r="J23" s="34">
        <f t="shared" si="2"/>
        <v>60</v>
      </c>
      <c r="K23" s="40">
        <v>0.5</v>
      </c>
      <c r="L23" s="41">
        <v>54</v>
      </c>
      <c r="M23" s="31">
        <f t="shared" si="3"/>
        <v>54.5</v>
      </c>
      <c r="N23" s="32">
        <v>0.25</v>
      </c>
      <c r="O23" s="42">
        <v>24</v>
      </c>
      <c r="P23" s="34">
        <f t="shared" si="4"/>
        <v>24.25</v>
      </c>
      <c r="Q23" s="40">
        <v>3</v>
      </c>
      <c r="R23" s="41">
        <v>54</v>
      </c>
      <c r="S23" s="31">
        <f t="shared" si="5"/>
        <v>57</v>
      </c>
      <c r="T23" s="32">
        <v>0</v>
      </c>
      <c r="U23" s="42">
        <v>0</v>
      </c>
      <c r="V23" s="34">
        <f t="shared" si="6"/>
        <v>0</v>
      </c>
    </row>
    <row r="24" spans="1:22" x14ac:dyDescent="0.25">
      <c r="A24" s="62">
        <v>16</v>
      </c>
      <c r="B24" s="65" t="s">
        <v>49</v>
      </c>
      <c r="C24" s="182" t="s">
        <v>50</v>
      </c>
      <c r="D24" s="28">
        <f t="shared" si="0"/>
        <v>189.5</v>
      </c>
      <c r="E24" s="78">
        <v>0.5</v>
      </c>
      <c r="F24" s="55">
        <v>54</v>
      </c>
      <c r="G24" s="56">
        <f t="shared" si="1"/>
        <v>54.5</v>
      </c>
      <c r="H24" s="32">
        <v>0</v>
      </c>
      <c r="I24" s="42">
        <v>0</v>
      </c>
      <c r="J24" s="34">
        <f t="shared" si="2"/>
        <v>0</v>
      </c>
      <c r="K24" s="40">
        <v>2</v>
      </c>
      <c r="L24" s="41">
        <v>54</v>
      </c>
      <c r="M24" s="31">
        <f t="shared" si="3"/>
        <v>56</v>
      </c>
      <c r="N24" s="32">
        <v>0.5</v>
      </c>
      <c r="O24" s="42">
        <v>54</v>
      </c>
      <c r="P24" s="34">
        <f t="shared" si="4"/>
        <v>54.5</v>
      </c>
      <c r="Q24" s="40"/>
      <c r="R24" s="41"/>
      <c r="S24" s="31">
        <f t="shared" si="5"/>
        <v>0</v>
      </c>
      <c r="T24" s="32">
        <v>0.5</v>
      </c>
      <c r="U24" s="42">
        <v>24</v>
      </c>
      <c r="V24" s="34">
        <f t="shared" si="6"/>
        <v>24.5</v>
      </c>
    </row>
    <row r="25" spans="1:22" x14ac:dyDescent="0.25">
      <c r="A25" s="62">
        <v>17</v>
      </c>
      <c r="B25" s="65" t="s">
        <v>156</v>
      </c>
      <c r="C25" s="182" t="s">
        <v>155</v>
      </c>
      <c r="D25" s="28">
        <f t="shared" si="0"/>
        <v>189.25</v>
      </c>
      <c r="E25" s="78">
        <v>0</v>
      </c>
      <c r="F25" s="78">
        <v>0</v>
      </c>
      <c r="G25" s="56">
        <f t="shared" si="1"/>
        <v>0</v>
      </c>
      <c r="H25" s="32">
        <v>0.25</v>
      </c>
      <c r="I25" s="42">
        <v>24</v>
      </c>
      <c r="J25" s="34">
        <f t="shared" si="2"/>
        <v>24.25</v>
      </c>
      <c r="K25" s="40">
        <v>0.5</v>
      </c>
      <c r="L25" s="41">
        <v>24</v>
      </c>
      <c r="M25" s="31">
        <f t="shared" si="3"/>
        <v>24.5</v>
      </c>
      <c r="N25" s="32">
        <v>6</v>
      </c>
      <c r="O25" s="42">
        <v>54</v>
      </c>
      <c r="P25" s="34">
        <f t="shared" si="4"/>
        <v>60</v>
      </c>
      <c r="Q25" s="40">
        <v>2</v>
      </c>
      <c r="R25" s="41">
        <v>54</v>
      </c>
      <c r="S25" s="31">
        <f t="shared" si="5"/>
        <v>56</v>
      </c>
      <c r="T25" s="32">
        <v>0.5</v>
      </c>
      <c r="U25" s="42">
        <v>24</v>
      </c>
      <c r="V25" s="34">
        <f t="shared" si="6"/>
        <v>24.5</v>
      </c>
    </row>
    <row r="26" spans="1:22" x14ac:dyDescent="0.25">
      <c r="A26" s="62">
        <v>18</v>
      </c>
      <c r="B26" s="65" t="s">
        <v>61</v>
      </c>
      <c r="C26" s="182" t="s">
        <v>62</v>
      </c>
      <c r="D26" s="28">
        <f t="shared" si="0"/>
        <v>166.5</v>
      </c>
      <c r="E26" s="78">
        <v>0.5</v>
      </c>
      <c r="F26" s="55">
        <v>24</v>
      </c>
      <c r="G26" s="56">
        <f t="shared" si="1"/>
        <v>24.5</v>
      </c>
      <c r="H26" s="32">
        <v>0.5</v>
      </c>
      <c r="I26" s="42">
        <v>61</v>
      </c>
      <c r="J26" s="34">
        <f t="shared" si="2"/>
        <v>61.5</v>
      </c>
      <c r="K26" s="40">
        <v>0.5</v>
      </c>
      <c r="L26" s="41">
        <v>54</v>
      </c>
      <c r="M26" s="31">
        <f t="shared" si="3"/>
        <v>54.5</v>
      </c>
      <c r="N26" s="32">
        <v>2</v>
      </c>
      <c r="O26" s="42">
        <v>24</v>
      </c>
      <c r="P26" s="34">
        <f t="shared" si="4"/>
        <v>26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2">
        <v>19</v>
      </c>
      <c r="B27" s="65" t="s">
        <v>37</v>
      </c>
      <c r="C27" s="182" t="s">
        <v>38</v>
      </c>
      <c r="D27" s="28">
        <f t="shared" si="0"/>
        <v>132.75</v>
      </c>
      <c r="E27" s="78">
        <v>3</v>
      </c>
      <c r="F27" s="55">
        <v>54</v>
      </c>
      <c r="G27" s="56">
        <f t="shared" si="1"/>
        <v>57</v>
      </c>
      <c r="H27" s="32">
        <v>3</v>
      </c>
      <c r="I27" s="42">
        <v>24</v>
      </c>
      <c r="J27" s="34">
        <f t="shared" si="2"/>
        <v>27</v>
      </c>
      <c r="K27" s="40"/>
      <c r="L27" s="41"/>
      <c r="M27" s="31">
        <f t="shared" si="3"/>
        <v>0</v>
      </c>
      <c r="N27" s="32">
        <v>0.25</v>
      </c>
      <c r="O27" s="42">
        <v>24</v>
      </c>
      <c r="P27" s="34">
        <f t="shared" si="4"/>
        <v>24.25</v>
      </c>
      <c r="Q27" s="40"/>
      <c r="R27" s="41"/>
      <c r="S27" s="31">
        <f t="shared" si="5"/>
        <v>0</v>
      </c>
      <c r="T27" s="32">
        <v>0.5</v>
      </c>
      <c r="U27" s="42">
        <v>24</v>
      </c>
      <c r="V27" s="34">
        <f t="shared" si="6"/>
        <v>24.5</v>
      </c>
    </row>
    <row r="28" spans="1:22" x14ac:dyDescent="0.25">
      <c r="A28" s="62">
        <v>20</v>
      </c>
      <c r="B28" s="65" t="s">
        <v>66</v>
      </c>
      <c r="C28" s="182" t="s">
        <v>67</v>
      </c>
      <c r="D28" s="28">
        <f t="shared" si="0"/>
        <v>110.25</v>
      </c>
      <c r="E28" s="78">
        <v>0.25</v>
      </c>
      <c r="F28" s="78">
        <v>24</v>
      </c>
      <c r="G28" s="56">
        <f t="shared" si="1"/>
        <v>24.25</v>
      </c>
      <c r="H28" s="32">
        <v>0.5</v>
      </c>
      <c r="I28" s="42">
        <v>24</v>
      </c>
      <c r="J28" s="34">
        <f t="shared" si="2"/>
        <v>24.5</v>
      </c>
      <c r="K28" s="40"/>
      <c r="L28" s="41"/>
      <c r="M28" s="31">
        <f t="shared" si="3"/>
        <v>0</v>
      </c>
      <c r="N28" s="32">
        <v>0.5</v>
      </c>
      <c r="O28" s="42">
        <v>61</v>
      </c>
      <c r="P28" s="34">
        <f t="shared" si="4"/>
        <v>61.5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2">
        <v>21</v>
      </c>
      <c r="B29" s="65" t="s">
        <v>80</v>
      </c>
      <c r="C29" s="182" t="s">
        <v>81</v>
      </c>
      <c r="D29" s="28">
        <f t="shared" si="0"/>
        <v>107.25</v>
      </c>
      <c r="E29" s="78">
        <v>0</v>
      </c>
      <c r="F29" s="78">
        <v>0</v>
      </c>
      <c r="G29" s="56">
        <f t="shared" si="1"/>
        <v>0</v>
      </c>
      <c r="H29" s="32">
        <v>2</v>
      </c>
      <c r="I29" s="42">
        <v>24</v>
      </c>
      <c r="J29" s="34">
        <f t="shared" si="2"/>
        <v>26</v>
      </c>
      <c r="K29" s="40">
        <v>0.25</v>
      </c>
      <c r="L29" s="41">
        <v>24</v>
      </c>
      <c r="M29" s="31">
        <f t="shared" si="3"/>
        <v>24.25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>
        <v>3</v>
      </c>
      <c r="U29" s="42">
        <v>54</v>
      </c>
      <c r="V29" s="34">
        <f t="shared" si="6"/>
        <v>57</v>
      </c>
    </row>
    <row r="30" spans="1:22" x14ac:dyDescent="0.25">
      <c r="A30" s="62">
        <v>22</v>
      </c>
      <c r="B30" s="65" t="s">
        <v>72</v>
      </c>
      <c r="C30" s="182" t="s">
        <v>73</v>
      </c>
      <c r="D30" s="28">
        <f t="shared" si="0"/>
        <v>103</v>
      </c>
      <c r="E30" s="78">
        <v>0.25</v>
      </c>
      <c r="F30" s="78">
        <v>24</v>
      </c>
      <c r="G30" s="56">
        <f t="shared" si="1"/>
        <v>24.25</v>
      </c>
      <c r="H30" s="32">
        <v>0.25</v>
      </c>
      <c r="I30" s="42">
        <v>54</v>
      </c>
      <c r="J30" s="34">
        <f t="shared" si="2"/>
        <v>54.25</v>
      </c>
      <c r="K30" s="40">
        <v>0.5</v>
      </c>
      <c r="L30" s="41">
        <v>24</v>
      </c>
      <c r="M30" s="31">
        <f t="shared" si="3"/>
        <v>24.5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2">
        <v>23</v>
      </c>
      <c r="B31" s="65" t="s">
        <v>76</v>
      </c>
      <c r="C31" s="182" t="s">
        <v>77</v>
      </c>
      <c r="D31" s="28">
        <f t="shared" si="0"/>
        <v>97.5</v>
      </c>
      <c r="E31" s="78">
        <v>0</v>
      </c>
      <c r="F31" s="78">
        <v>0</v>
      </c>
      <c r="G31" s="56">
        <f t="shared" si="1"/>
        <v>0</v>
      </c>
      <c r="H31" s="32">
        <v>0.5</v>
      </c>
      <c r="I31" s="42">
        <v>24</v>
      </c>
      <c r="J31" s="34">
        <f t="shared" si="2"/>
        <v>24.5</v>
      </c>
      <c r="K31" s="40">
        <v>0.25</v>
      </c>
      <c r="L31" s="41">
        <v>24</v>
      </c>
      <c r="M31" s="31">
        <f t="shared" si="3"/>
        <v>24.25</v>
      </c>
      <c r="N31" s="32">
        <v>0.25</v>
      </c>
      <c r="O31" s="42">
        <v>24</v>
      </c>
      <c r="P31" s="34">
        <f t="shared" si="4"/>
        <v>24.25</v>
      </c>
      <c r="Q31" s="40">
        <v>0.5</v>
      </c>
      <c r="R31" s="41">
        <v>24</v>
      </c>
      <c r="S31" s="31">
        <f t="shared" si="5"/>
        <v>24.5</v>
      </c>
      <c r="T31" s="32">
        <v>0</v>
      </c>
      <c r="U31" s="42">
        <v>0</v>
      </c>
      <c r="V31" s="34">
        <f t="shared" si="6"/>
        <v>0</v>
      </c>
    </row>
    <row r="32" spans="1:22" x14ac:dyDescent="0.25">
      <c r="A32" s="62">
        <v>24</v>
      </c>
      <c r="B32" s="65" t="s">
        <v>96</v>
      </c>
      <c r="C32" s="182" t="s">
        <v>97</v>
      </c>
      <c r="D32" s="28">
        <f t="shared" si="0"/>
        <v>97.25</v>
      </c>
      <c r="E32" s="78">
        <v>0</v>
      </c>
      <c r="F32" s="78">
        <v>0</v>
      </c>
      <c r="G32" s="56">
        <f t="shared" si="1"/>
        <v>0</v>
      </c>
      <c r="H32" s="32">
        <v>0.25</v>
      </c>
      <c r="I32" s="42">
        <v>24</v>
      </c>
      <c r="J32" s="34">
        <f t="shared" si="2"/>
        <v>24.25</v>
      </c>
      <c r="K32" s="40">
        <v>0.25</v>
      </c>
      <c r="L32" s="41">
        <v>24</v>
      </c>
      <c r="M32" s="31">
        <f t="shared" si="3"/>
        <v>24.25</v>
      </c>
      <c r="N32" s="32">
        <v>0.25</v>
      </c>
      <c r="O32" s="42">
        <v>24</v>
      </c>
      <c r="P32" s="34">
        <f t="shared" si="4"/>
        <v>24.25</v>
      </c>
      <c r="Q32" s="40"/>
      <c r="R32" s="41"/>
      <c r="S32" s="31">
        <f t="shared" si="5"/>
        <v>0</v>
      </c>
      <c r="T32" s="32">
        <v>0.5</v>
      </c>
      <c r="U32" s="42">
        <v>24</v>
      </c>
      <c r="V32" s="34">
        <f t="shared" si="6"/>
        <v>24.5</v>
      </c>
    </row>
    <row r="33" spans="1:22" x14ac:dyDescent="0.25">
      <c r="A33" s="62">
        <v>25</v>
      </c>
      <c r="B33" s="65" t="s">
        <v>154</v>
      </c>
      <c r="C33" s="182" t="s">
        <v>153</v>
      </c>
      <c r="D33" s="28">
        <f t="shared" si="0"/>
        <v>87.25</v>
      </c>
      <c r="E33" s="78">
        <v>0</v>
      </c>
      <c r="F33" s="78">
        <v>0</v>
      </c>
      <c r="G33" s="56">
        <f t="shared" si="1"/>
        <v>0</v>
      </c>
      <c r="H33" s="32">
        <v>0.25</v>
      </c>
      <c r="I33" s="42">
        <v>24</v>
      </c>
      <c r="J33" s="34">
        <f t="shared" si="2"/>
        <v>24.25</v>
      </c>
      <c r="K33" s="40"/>
      <c r="L33" s="41"/>
      <c r="M33" s="31">
        <f t="shared" si="3"/>
        <v>0</v>
      </c>
      <c r="N33" s="32">
        <v>0</v>
      </c>
      <c r="O33" s="42">
        <v>0</v>
      </c>
      <c r="P33" s="34">
        <f t="shared" si="4"/>
        <v>0</v>
      </c>
      <c r="Q33" s="40"/>
      <c r="R33" s="41"/>
      <c r="S33" s="31">
        <f t="shared" si="5"/>
        <v>0</v>
      </c>
      <c r="T33" s="32">
        <v>2</v>
      </c>
      <c r="U33" s="42">
        <v>61</v>
      </c>
      <c r="V33" s="34">
        <f t="shared" si="6"/>
        <v>63</v>
      </c>
    </row>
    <row r="34" spans="1:22" x14ac:dyDescent="0.25">
      <c r="A34" s="62">
        <v>26</v>
      </c>
      <c r="B34" s="65" t="s">
        <v>33</v>
      </c>
      <c r="C34" s="182" t="s">
        <v>34</v>
      </c>
      <c r="D34" s="28">
        <f t="shared" si="0"/>
        <v>86.25</v>
      </c>
      <c r="E34" s="78">
        <v>1</v>
      </c>
      <c r="F34" s="55">
        <v>61</v>
      </c>
      <c r="G34" s="56">
        <f t="shared" si="1"/>
        <v>62</v>
      </c>
      <c r="H34" s="32">
        <v>0.25</v>
      </c>
      <c r="I34" s="42">
        <v>24</v>
      </c>
      <c r="J34" s="34">
        <f t="shared" si="2"/>
        <v>24.25</v>
      </c>
      <c r="K34" s="40"/>
      <c r="L34" s="41"/>
      <c r="M34" s="31">
        <f t="shared" si="3"/>
        <v>0</v>
      </c>
      <c r="N34" s="32"/>
      <c r="O34" s="42"/>
      <c r="P34" s="34">
        <f t="shared" si="4"/>
        <v>0</v>
      </c>
      <c r="Q34" s="40"/>
      <c r="R34" s="41"/>
      <c r="S34" s="31">
        <f t="shared" si="5"/>
        <v>0</v>
      </c>
      <c r="T34" s="32"/>
      <c r="U34" s="42"/>
      <c r="V34" s="34">
        <f t="shared" si="6"/>
        <v>0</v>
      </c>
    </row>
    <row r="35" spans="1:22" x14ac:dyDescent="0.25">
      <c r="A35" s="62">
        <v>27</v>
      </c>
      <c r="B35" s="65" t="s">
        <v>68</v>
      </c>
      <c r="C35" s="182" t="s">
        <v>69</v>
      </c>
      <c r="D35" s="28">
        <f t="shared" ref="D35:D46" si="7">G35+J35+M35+P35+S35+V35</f>
        <v>80.25</v>
      </c>
      <c r="E35" s="78">
        <v>0.25</v>
      </c>
      <c r="F35" s="78">
        <v>24</v>
      </c>
      <c r="G35" s="56">
        <f t="shared" ref="G35:G46" si="8">E35+F35</f>
        <v>24.25</v>
      </c>
      <c r="H35" s="32">
        <v>2</v>
      </c>
      <c r="I35" s="42">
        <v>54</v>
      </c>
      <c r="J35" s="34">
        <f t="shared" ref="J35:J46" si="9">H35+I35</f>
        <v>56</v>
      </c>
      <c r="K35" s="40"/>
      <c r="L35" s="41"/>
      <c r="M35" s="31">
        <f t="shared" si="3"/>
        <v>0</v>
      </c>
      <c r="N35" s="32"/>
      <c r="O35" s="42"/>
      <c r="P35" s="34">
        <f t="shared" ref="P35:P46" si="10">N35+O35</f>
        <v>0</v>
      </c>
      <c r="Q35" s="40"/>
      <c r="R35" s="41"/>
      <c r="S35" s="31">
        <f t="shared" ref="S35:S46" si="11">SUM(Q35:R35)</f>
        <v>0</v>
      </c>
      <c r="T35" s="32"/>
      <c r="U35" s="42"/>
      <c r="V35" s="34">
        <f t="shared" ref="V35:V45" si="12">T35+U35</f>
        <v>0</v>
      </c>
    </row>
    <row r="36" spans="1:22" x14ac:dyDescent="0.25">
      <c r="A36" s="62">
        <v>28</v>
      </c>
      <c r="B36" s="65" t="s">
        <v>87</v>
      </c>
      <c r="C36" s="182" t="s">
        <v>88</v>
      </c>
      <c r="D36" s="28">
        <f t="shared" si="7"/>
        <v>73</v>
      </c>
      <c r="E36" s="78">
        <v>0</v>
      </c>
      <c r="F36" s="78">
        <v>0</v>
      </c>
      <c r="G36" s="56">
        <f t="shared" si="8"/>
        <v>0</v>
      </c>
      <c r="H36" s="32">
        <v>0</v>
      </c>
      <c r="I36" s="42">
        <v>0</v>
      </c>
      <c r="J36" s="34">
        <f t="shared" si="9"/>
        <v>0</v>
      </c>
      <c r="K36" s="40">
        <v>0</v>
      </c>
      <c r="L36" s="41">
        <v>0</v>
      </c>
      <c r="M36" s="31">
        <f t="shared" si="3"/>
        <v>0</v>
      </c>
      <c r="N36" s="32">
        <v>0.25</v>
      </c>
      <c r="O36" s="42">
        <v>24</v>
      </c>
      <c r="P36" s="34">
        <f t="shared" si="10"/>
        <v>24.25</v>
      </c>
      <c r="Q36" s="40">
        <v>0.5</v>
      </c>
      <c r="R36" s="41">
        <v>24</v>
      </c>
      <c r="S36" s="31">
        <f t="shared" si="11"/>
        <v>24.5</v>
      </c>
      <c r="T36" s="32">
        <v>0.25</v>
      </c>
      <c r="U36" s="42">
        <v>24</v>
      </c>
      <c r="V36" s="34">
        <f t="shared" si="12"/>
        <v>24.25</v>
      </c>
    </row>
    <row r="37" spans="1:22" x14ac:dyDescent="0.25">
      <c r="A37" s="62">
        <v>29</v>
      </c>
      <c r="B37" s="65" t="s">
        <v>35</v>
      </c>
      <c r="C37" s="182" t="s">
        <v>36</v>
      </c>
      <c r="D37" s="28">
        <f t="shared" si="7"/>
        <v>60</v>
      </c>
      <c r="E37" s="78">
        <v>6</v>
      </c>
      <c r="F37" s="76">
        <v>54</v>
      </c>
      <c r="G37" s="56">
        <f t="shared" si="8"/>
        <v>60</v>
      </c>
      <c r="H37" s="37">
        <v>0</v>
      </c>
      <c r="I37" s="42">
        <v>0</v>
      </c>
      <c r="J37" s="34">
        <f t="shared" si="9"/>
        <v>0</v>
      </c>
      <c r="K37" s="43"/>
      <c r="L37" s="45"/>
      <c r="M37" s="31">
        <f t="shared" ref="M37:M48" si="13">K37+L37</f>
        <v>0</v>
      </c>
      <c r="N37" s="37"/>
      <c r="O37" s="42"/>
      <c r="P37" s="34">
        <f t="shared" si="10"/>
        <v>0</v>
      </c>
      <c r="Q37" s="43"/>
      <c r="R37" s="45"/>
      <c r="S37" s="31">
        <f t="shared" si="11"/>
        <v>0</v>
      </c>
      <c r="T37" s="37"/>
      <c r="U37" s="42"/>
      <c r="V37" s="34">
        <f t="shared" si="12"/>
        <v>0</v>
      </c>
    </row>
    <row r="38" spans="1:22" x14ac:dyDescent="0.25">
      <c r="A38" s="62">
        <v>30</v>
      </c>
      <c r="B38" s="65" t="s">
        <v>51</v>
      </c>
      <c r="C38" s="182" t="s">
        <v>52</v>
      </c>
      <c r="D38" s="28">
        <f t="shared" si="7"/>
        <v>51.25</v>
      </c>
      <c r="E38" s="78">
        <v>2</v>
      </c>
      <c r="F38" s="55">
        <v>24</v>
      </c>
      <c r="G38" s="56">
        <f t="shared" si="8"/>
        <v>26</v>
      </c>
      <c r="H38" s="32">
        <v>0.25</v>
      </c>
      <c r="I38" s="42">
        <v>25</v>
      </c>
      <c r="J38" s="34">
        <f t="shared" si="9"/>
        <v>25.25</v>
      </c>
      <c r="K38" s="40"/>
      <c r="L38" s="41"/>
      <c r="M38" s="31">
        <f t="shared" si="13"/>
        <v>0</v>
      </c>
      <c r="N38" s="32"/>
      <c r="O38" s="42"/>
      <c r="P38" s="34">
        <f t="shared" si="10"/>
        <v>0</v>
      </c>
      <c r="Q38" s="40"/>
      <c r="R38" s="41"/>
      <c r="S38" s="31">
        <f t="shared" si="11"/>
        <v>0</v>
      </c>
      <c r="T38" s="32"/>
      <c r="U38" s="42"/>
      <c r="V38" s="34">
        <f t="shared" si="12"/>
        <v>0</v>
      </c>
    </row>
    <row r="39" spans="1:22" x14ac:dyDescent="0.25">
      <c r="A39" s="62">
        <v>31</v>
      </c>
      <c r="B39" s="65" t="s">
        <v>55</v>
      </c>
      <c r="C39" s="182" t="s">
        <v>56</v>
      </c>
      <c r="D39" s="28">
        <f t="shared" si="7"/>
        <v>49.5</v>
      </c>
      <c r="E39" s="78">
        <v>0.5</v>
      </c>
      <c r="F39" s="55">
        <v>24</v>
      </c>
      <c r="G39" s="56">
        <f t="shared" si="8"/>
        <v>24.5</v>
      </c>
      <c r="H39" s="32">
        <v>1</v>
      </c>
      <c r="I39" s="42">
        <v>24</v>
      </c>
      <c r="J39" s="34">
        <f t="shared" si="9"/>
        <v>25</v>
      </c>
      <c r="K39" s="40"/>
      <c r="L39" s="41"/>
      <c r="M39" s="31">
        <f t="shared" si="13"/>
        <v>0</v>
      </c>
      <c r="N39" s="32"/>
      <c r="O39" s="42"/>
      <c r="P39" s="34">
        <f t="shared" si="10"/>
        <v>0</v>
      </c>
      <c r="Q39" s="40"/>
      <c r="R39" s="41"/>
      <c r="S39" s="31">
        <f t="shared" si="11"/>
        <v>0</v>
      </c>
      <c r="T39" s="32"/>
      <c r="U39" s="42"/>
      <c r="V39" s="34">
        <f t="shared" si="12"/>
        <v>0</v>
      </c>
    </row>
    <row r="40" spans="1:22" x14ac:dyDescent="0.25">
      <c r="A40" s="62">
        <v>32</v>
      </c>
      <c r="B40" s="65" t="s">
        <v>70</v>
      </c>
      <c r="C40" s="182" t="s">
        <v>71</v>
      </c>
      <c r="D40" s="28">
        <f t="shared" si="7"/>
        <v>48.75</v>
      </c>
      <c r="E40" s="78">
        <v>0.25</v>
      </c>
      <c r="F40" s="78">
        <v>24</v>
      </c>
      <c r="G40" s="56">
        <f t="shared" si="8"/>
        <v>24.25</v>
      </c>
      <c r="H40" s="32">
        <v>0</v>
      </c>
      <c r="I40" s="42">
        <v>0</v>
      </c>
      <c r="J40" s="34">
        <f t="shared" si="9"/>
        <v>0</v>
      </c>
      <c r="K40" s="40"/>
      <c r="L40" s="41"/>
      <c r="M40" s="31">
        <f t="shared" si="13"/>
        <v>0</v>
      </c>
      <c r="N40" s="32"/>
      <c r="O40" s="42"/>
      <c r="P40" s="34">
        <f t="shared" si="10"/>
        <v>0</v>
      </c>
      <c r="Q40" s="40"/>
      <c r="R40" s="41"/>
      <c r="S40" s="31">
        <f t="shared" si="11"/>
        <v>0</v>
      </c>
      <c r="T40" s="32">
        <v>0.5</v>
      </c>
      <c r="U40" s="42">
        <v>24</v>
      </c>
      <c r="V40" s="34">
        <f t="shared" si="12"/>
        <v>24.5</v>
      </c>
    </row>
    <row r="41" spans="1:22" x14ac:dyDescent="0.25">
      <c r="A41" s="62">
        <v>33</v>
      </c>
      <c r="B41" s="65" t="s">
        <v>92</v>
      </c>
      <c r="C41" s="182" t="s">
        <v>93</v>
      </c>
      <c r="D41" s="28">
        <f t="shared" si="7"/>
        <v>48.5</v>
      </c>
      <c r="E41" s="78">
        <v>0</v>
      </c>
      <c r="F41" s="78">
        <v>0</v>
      </c>
      <c r="G41" s="56">
        <f t="shared" si="8"/>
        <v>0</v>
      </c>
      <c r="H41" s="32">
        <v>0.25</v>
      </c>
      <c r="I41" s="42">
        <v>24</v>
      </c>
      <c r="J41" s="34">
        <f t="shared" si="9"/>
        <v>24.25</v>
      </c>
      <c r="K41" s="40"/>
      <c r="L41" s="41"/>
      <c r="M41" s="31">
        <f t="shared" si="13"/>
        <v>0</v>
      </c>
      <c r="N41" s="32"/>
      <c r="O41" s="42"/>
      <c r="P41" s="34">
        <f t="shared" si="10"/>
        <v>0</v>
      </c>
      <c r="Q41" s="40"/>
      <c r="R41" s="41"/>
      <c r="S41" s="31">
        <f t="shared" si="11"/>
        <v>0</v>
      </c>
      <c r="T41" s="32">
        <v>0.25</v>
      </c>
      <c r="U41" s="42">
        <v>24</v>
      </c>
      <c r="V41" s="34">
        <f t="shared" si="12"/>
        <v>24.25</v>
      </c>
    </row>
    <row r="42" spans="1:22" x14ac:dyDescent="0.25">
      <c r="A42" s="62">
        <v>34</v>
      </c>
      <c r="B42" s="65" t="s">
        <v>82</v>
      </c>
      <c r="C42" s="182" t="s">
        <v>83</v>
      </c>
      <c r="D42" s="28">
        <f t="shared" si="7"/>
        <v>24.5</v>
      </c>
      <c r="E42" s="78">
        <v>0</v>
      </c>
      <c r="F42" s="78">
        <v>0</v>
      </c>
      <c r="G42" s="56">
        <f t="shared" si="8"/>
        <v>0</v>
      </c>
      <c r="H42" s="32">
        <v>0</v>
      </c>
      <c r="I42" s="42">
        <v>0</v>
      </c>
      <c r="J42" s="34">
        <f t="shared" si="9"/>
        <v>0</v>
      </c>
      <c r="K42" s="40"/>
      <c r="L42" s="41"/>
      <c r="M42" s="31">
        <f t="shared" si="13"/>
        <v>0</v>
      </c>
      <c r="N42" s="32">
        <v>0.5</v>
      </c>
      <c r="O42" s="42">
        <v>24</v>
      </c>
      <c r="P42" s="34">
        <f t="shared" si="10"/>
        <v>24.5</v>
      </c>
      <c r="Q42" s="40"/>
      <c r="R42" s="41"/>
      <c r="S42" s="31">
        <f t="shared" si="11"/>
        <v>0</v>
      </c>
      <c r="T42" s="32"/>
      <c r="U42" s="42"/>
      <c r="V42" s="34">
        <f t="shared" si="12"/>
        <v>0</v>
      </c>
    </row>
    <row r="43" spans="1:22" x14ac:dyDescent="0.25">
      <c r="A43" s="62">
        <v>35</v>
      </c>
      <c r="B43" s="65" t="s">
        <v>185</v>
      </c>
      <c r="C43" s="182" t="s">
        <v>186</v>
      </c>
      <c r="D43" s="28">
        <f t="shared" si="7"/>
        <v>24.25</v>
      </c>
      <c r="E43" s="78"/>
      <c r="F43" s="78"/>
      <c r="G43" s="79">
        <f t="shared" si="8"/>
        <v>0</v>
      </c>
      <c r="H43" s="32"/>
      <c r="I43" s="42"/>
      <c r="J43" s="34">
        <f t="shared" si="9"/>
        <v>0</v>
      </c>
      <c r="K43" s="40"/>
      <c r="L43" s="41"/>
      <c r="M43" s="31">
        <f t="shared" si="13"/>
        <v>0</v>
      </c>
      <c r="N43" s="32">
        <v>0.25</v>
      </c>
      <c r="O43" s="42">
        <v>24</v>
      </c>
      <c r="P43" s="34">
        <f t="shared" si="10"/>
        <v>24.25</v>
      </c>
      <c r="Q43" s="40"/>
      <c r="R43" s="41"/>
      <c r="S43" s="31">
        <f t="shared" si="11"/>
        <v>0</v>
      </c>
      <c r="T43" s="32"/>
      <c r="U43" s="42"/>
      <c r="V43" s="34">
        <f t="shared" si="12"/>
        <v>0</v>
      </c>
    </row>
    <row r="44" spans="1:22" x14ac:dyDescent="0.25">
      <c r="A44" s="62">
        <v>36</v>
      </c>
      <c r="B44" s="65" t="s">
        <v>78</v>
      </c>
      <c r="C44" s="182" t="s">
        <v>79</v>
      </c>
      <c r="D44" s="28">
        <f t="shared" si="7"/>
        <v>0</v>
      </c>
      <c r="E44" s="78">
        <v>0</v>
      </c>
      <c r="F44" s="78">
        <v>0</v>
      </c>
      <c r="G44" s="56">
        <f t="shared" si="8"/>
        <v>0</v>
      </c>
      <c r="H44" s="32">
        <v>0</v>
      </c>
      <c r="I44" s="42">
        <v>0</v>
      </c>
      <c r="J44" s="34">
        <f t="shared" si="9"/>
        <v>0</v>
      </c>
      <c r="K44" s="40"/>
      <c r="L44" s="41"/>
      <c r="M44" s="31">
        <f t="shared" si="13"/>
        <v>0</v>
      </c>
      <c r="N44" s="32"/>
      <c r="O44" s="42"/>
      <c r="P44" s="34">
        <f t="shared" si="10"/>
        <v>0</v>
      </c>
      <c r="Q44" s="40"/>
      <c r="R44" s="41"/>
      <c r="S44" s="31">
        <f t="shared" si="11"/>
        <v>0</v>
      </c>
      <c r="T44" s="32"/>
      <c r="U44" s="42"/>
      <c r="V44" s="34">
        <f t="shared" si="12"/>
        <v>0</v>
      </c>
    </row>
    <row r="45" spans="1:22" x14ac:dyDescent="0.25">
      <c r="A45" s="62">
        <v>37</v>
      </c>
      <c r="B45" s="65" t="s">
        <v>84</v>
      </c>
      <c r="C45" s="182" t="s">
        <v>85</v>
      </c>
      <c r="D45" s="28">
        <f t="shared" si="7"/>
        <v>0</v>
      </c>
      <c r="E45" s="78">
        <v>0</v>
      </c>
      <c r="F45" s="78">
        <v>0</v>
      </c>
      <c r="G45" s="56">
        <f t="shared" si="8"/>
        <v>0</v>
      </c>
      <c r="H45" s="32">
        <v>0</v>
      </c>
      <c r="I45" s="42">
        <v>0</v>
      </c>
      <c r="J45" s="34">
        <f t="shared" si="9"/>
        <v>0</v>
      </c>
      <c r="K45" s="40"/>
      <c r="L45" s="41"/>
      <c r="M45" s="31">
        <f t="shared" si="13"/>
        <v>0</v>
      </c>
      <c r="N45" s="32"/>
      <c r="O45" s="42"/>
      <c r="P45" s="34">
        <f t="shared" si="10"/>
        <v>0</v>
      </c>
      <c r="Q45" s="40"/>
      <c r="R45" s="41"/>
      <c r="S45" s="31">
        <f t="shared" si="11"/>
        <v>0</v>
      </c>
      <c r="T45" s="32"/>
      <c r="U45" s="42"/>
      <c r="V45" s="34">
        <f t="shared" si="12"/>
        <v>0</v>
      </c>
    </row>
    <row r="46" spans="1:22" x14ac:dyDescent="0.25">
      <c r="A46" s="62">
        <v>38</v>
      </c>
      <c r="B46" s="65" t="s">
        <v>90</v>
      </c>
      <c r="C46" s="182" t="s">
        <v>91</v>
      </c>
      <c r="D46" s="28">
        <f t="shared" si="7"/>
        <v>0</v>
      </c>
      <c r="E46" s="78">
        <v>0</v>
      </c>
      <c r="F46" s="78">
        <v>0</v>
      </c>
      <c r="G46" s="56">
        <f t="shared" si="8"/>
        <v>0</v>
      </c>
      <c r="H46" s="32">
        <v>0</v>
      </c>
      <c r="I46" s="42">
        <v>0</v>
      </c>
      <c r="J46" s="34">
        <f t="shared" si="9"/>
        <v>0</v>
      </c>
      <c r="K46" s="40"/>
      <c r="L46" s="41"/>
      <c r="M46" s="31">
        <f t="shared" si="13"/>
        <v>0</v>
      </c>
      <c r="N46" s="32"/>
      <c r="O46" s="42"/>
      <c r="P46" s="34">
        <f t="shared" si="10"/>
        <v>0</v>
      </c>
      <c r="Q46" s="40"/>
      <c r="R46" s="41"/>
      <c r="S46" s="31">
        <f t="shared" si="11"/>
        <v>0</v>
      </c>
      <c r="T46" s="32">
        <v>0</v>
      </c>
      <c r="U46" s="42">
        <v>0</v>
      </c>
      <c r="V46" s="34">
        <v>0</v>
      </c>
    </row>
    <row r="47" spans="1:22" x14ac:dyDescent="0.25">
      <c r="A47" s="62">
        <v>39</v>
      </c>
      <c r="B47" s="65" t="s">
        <v>94</v>
      </c>
      <c r="C47" s="182" t="s">
        <v>95</v>
      </c>
      <c r="D47" s="28">
        <f t="shared" ref="D47:D48" si="14">G47+J47+M47+P47+S47+V47</f>
        <v>0</v>
      </c>
      <c r="E47" s="78">
        <v>0</v>
      </c>
      <c r="F47" s="78">
        <v>0</v>
      </c>
      <c r="G47" s="56">
        <f t="shared" ref="G47:G48" si="15">E47+F47</f>
        <v>0</v>
      </c>
      <c r="H47" s="32">
        <v>0</v>
      </c>
      <c r="I47" s="42">
        <v>0</v>
      </c>
      <c r="J47" s="34">
        <f t="shared" ref="J47:J48" si="16">H47+I47</f>
        <v>0</v>
      </c>
      <c r="K47" s="40"/>
      <c r="L47" s="41"/>
      <c r="M47" s="31">
        <f t="shared" si="13"/>
        <v>0</v>
      </c>
      <c r="N47" s="32"/>
      <c r="O47" s="42"/>
      <c r="P47" s="34">
        <f t="shared" ref="P47:P48" si="17">N47+O47</f>
        <v>0</v>
      </c>
      <c r="Q47" s="40"/>
      <c r="R47" s="41"/>
      <c r="S47" s="31">
        <f t="shared" ref="S47:S48" si="18">SUM(Q47:R47)</f>
        <v>0</v>
      </c>
      <c r="T47" s="32"/>
      <c r="U47" s="42"/>
      <c r="V47" s="34">
        <f t="shared" ref="V47:V48" si="19">T47+U47</f>
        <v>0</v>
      </c>
    </row>
    <row r="48" spans="1:22" x14ac:dyDescent="0.25">
      <c r="A48" s="62">
        <v>40</v>
      </c>
      <c r="B48" s="65" t="s">
        <v>98</v>
      </c>
      <c r="C48" s="182" t="s">
        <v>99</v>
      </c>
      <c r="D48" s="28">
        <f t="shared" si="14"/>
        <v>0</v>
      </c>
      <c r="E48" s="78">
        <v>0</v>
      </c>
      <c r="F48" s="78">
        <v>0</v>
      </c>
      <c r="G48" s="56">
        <f t="shared" si="15"/>
        <v>0</v>
      </c>
      <c r="H48" s="32">
        <v>0</v>
      </c>
      <c r="I48" s="42">
        <v>0</v>
      </c>
      <c r="J48" s="34">
        <f t="shared" si="16"/>
        <v>0</v>
      </c>
      <c r="K48" s="40"/>
      <c r="L48" s="41"/>
      <c r="M48" s="31">
        <f t="shared" si="13"/>
        <v>0</v>
      </c>
      <c r="N48" s="32"/>
      <c r="O48" s="42"/>
      <c r="P48" s="34">
        <f t="shared" si="17"/>
        <v>0</v>
      </c>
      <c r="Q48" s="40"/>
      <c r="R48" s="41"/>
      <c r="S48" s="31">
        <f t="shared" si="18"/>
        <v>0</v>
      </c>
      <c r="T48" s="32"/>
      <c r="U48" s="42"/>
      <c r="V48" s="34">
        <f t="shared" si="19"/>
        <v>0</v>
      </c>
    </row>
  </sheetData>
  <autoFilter ref="B8:V8">
    <sortState ref="B9:V94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D29" sqref="D29"/>
    </sheetView>
  </sheetViews>
  <sheetFormatPr defaultRowHeight="15.75" x14ac:dyDescent="0.25"/>
  <cols>
    <col min="1" max="1" width="5.85546875" style="155" customWidth="1"/>
    <col min="2" max="2" width="7.140625" style="155" customWidth="1"/>
    <col min="3" max="3" width="24.28515625" style="184" customWidth="1"/>
    <col min="13" max="13" width="9.140625" customWidth="1"/>
  </cols>
  <sheetData>
    <row r="2" spans="1:19" ht="46.5" x14ac:dyDescent="0.7">
      <c r="C2" s="195" t="s">
        <v>236</v>
      </c>
    </row>
    <row r="3" spans="1:19" ht="16.5" thickBot="1" x14ac:dyDescent="0.3"/>
    <row r="4" spans="1:19" ht="15.75" customHeight="1" thickBot="1" x14ac:dyDescent="0.3">
      <c r="A4" s="156"/>
      <c r="B4" s="156"/>
      <c r="C4" s="185"/>
      <c r="D4" s="19"/>
      <c r="E4" s="132" t="s">
        <v>238</v>
      </c>
      <c r="F4" s="133"/>
      <c r="G4" s="134"/>
      <c r="H4" s="129" t="s">
        <v>239</v>
      </c>
      <c r="I4" s="130"/>
      <c r="J4" s="131"/>
      <c r="K4" s="132" t="s">
        <v>237</v>
      </c>
      <c r="L4" s="133"/>
      <c r="M4" s="134"/>
      <c r="N4" s="129" t="s">
        <v>240</v>
      </c>
      <c r="O4" s="130"/>
      <c r="P4" s="131"/>
      <c r="Q4" s="132" t="s">
        <v>241</v>
      </c>
      <c r="R4" s="133"/>
      <c r="S4" s="134"/>
    </row>
    <row r="5" spans="1:19" ht="16.5" thickBot="1" x14ac:dyDescent="0.3">
      <c r="A5" s="189"/>
      <c r="B5" s="189" t="s">
        <v>15</v>
      </c>
      <c r="C5" s="186" t="s">
        <v>16</v>
      </c>
      <c r="D5" s="21" t="s">
        <v>17</v>
      </c>
      <c r="E5" s="22" t="s">
        <v>18</v>
      </c>
      <c r="F5" s="23" t="s">
        <v>19</v>
      </c>
      <c r="G5" s="24" t="s">
        <v>20</v>
      </c>
      <c r="H5" s="25" t="s">
        <v>18</v>
      </c>
      <c r="I5" s="26" t="s">
        <v>19</v>
      </c>
      <c r="J5" s="27" t="s">
        <v>20</v>
      </c>
      <c r="K5" s="22" t="s">
        <v>18</v>
      </c>
      <c r="L5" s="23" t="s">
        <v>19</v>
      </c>
      <c r="M5" s="24" t="s">
        <v>20</v>
      </c>
      <c r="N5" s="25" t="s">
        <v>18</v>
      </c>
      <c r="O5" s="26" t="s">
        <v>19</v>
      </c>
      <c r="P5" s="27" t="s">
        <v>20</v>
      </c>
      <c r="Q5" s="22" t="s">
        <v>18</v>
      </c>
      <c r="R5" s="23" t="s">
        <v>19</v>
      </c>
      <c r="S5" s="24" t="s">
        <v>20</v>
      </c>
    </row>
    <row r="6" spans="1:19" x14ac:dyDescent="0.25">
      <c r="A6" s="190">
        <v>1</v>
      </c>
      <c r="B6" s="191" t="s">
        <v>122</v>
      </c>
      <c r="C6" s="187" t="s">
        <v>123</v>
      </c>
      <c r="D6" s="28">
        <f t="shared" ref="D6:D28" si="0">G6+J6+M6+P6+S6</f>
        <v>508</v>
      </c>
      <c r="E6" s="105">
        <v>12</v>
      </c>
      <c r="F6" s="106">
        <v>88</v>
      </c>
      <c r="G6" s="107">
        <f t="shared" ref="G6:G28" si="1">E6+F6</f>
        <v>100</v>
      </c>
      <c r="H6" s="108">
        <v>8</v>
      </c>
      <c r="I6" s="109">
        <v>88</v>
      </c>
      <c r="J6" s="110">
        <f t="shared" ref="J6:J28" si="2">H6+I6</f>
        <v>96</v>
      </c>
      <c r="K6" s="111">
        <v>2</v>
      </c>
      <c r="L6" s="112">
        <v>88</v>
      </c>
      <c r="M6" s="107">
        <f t="shared" ref="M6:M28" si="3">K6+L6</f>
        <v>90</v>
      </c>
      <c r="N6" s="113">
        <v>12</v>
      </c>
      <c r="O6" s="109">
        <v>100</v>
      </c>
      <c r="P6" s="110">
        <f t="shared" ref="P6:P28" si="4">N6+O6</f>
        <v>112</v>
      </c>
      <c r="Q6" s="47">
        <v>10</v>
      </c>
      <c r="R6" s="52">
        <v>100</v>
      </c>
      <c r="S6" s="123">
        <f t="shared" ref="S6:S28" si="5">Q6+R6</f>
        <v>110</v>
      </c>
    </row>
    <row r="7" spans="1:19" x14ac:dyDescent="0.25">
      <c r="A7" s="190">
        <v>2</v>
      </c>
      <c r="B7" s="191" t="s">
        <v>189</v>
      </c>
      <c r="C7" s="187" t="s">
        <v>190</v>
      </c>
      <c r="D7" s="28">
        <f t="shared" si="0"/>
        <v>468</v>
      </c>
      <c r="E7" s="114">
        <v>10</v>
      </c>
      <c r="F7" s="115">
        <v>54</v>
      </c>
      <c r="G7" s="31">
        <f t="shared" si="1"/>
        <v>64</v>
      </c>
      <c r="H7" s="32">
        <v>12</v>
      </c>
      <c r="I7" s="33">
        <v>100</v>
      </c>
      <c r="J7" s="34">
        <f t="shared" si="2"/>
        <v>112</v>
      </c>
      <c r="K7" s="35">
        <v>12</v>
      </c>
      <c r="L7" s="30">
        <v>100</v>
      </c>
      <c r="M7" s="31">
        <f t="shared" si="3"/>
        <v>112</v>
      </c>
      <c r="N7" s="32">
        <v>10</v>
      </c>
      <c r="O7" s="33">
        <v>88</v>
      </c>
      <c r="P7" s="34">
        <f t="shared" si="4"/>
        <v>98</v>
      </c>
      <c r="Q7" s="47">
        <v>4</v>
      </c>
      <c r="R7" s="52">
        <v>78</v>
      </c>
      <c r="S7" s="123">
        <f t="shared" si="5"/>
        <v>82</v>
      </c>
    </row>
    <row r="8" spans="1:19" x14ac:dyDescent="0.25">
      <c r="A8" s="190">
        <v>3</v>
      </c>
      <c r="B8" s="191" t="s">
        <v>120</v>
      </c>
      <c r="C8" s="187" t="s">
        <v>121</v>
      </c>
      <c r="D8" s="28">
        <f t="shared" si="0"/>
        <v>346.5</v>
      </c>
      <c r="E8" s="114">
        <v>3</v>
      </c>
      <c r="F8" s="115">
        <v>100</v>
      </c>
      <c r="G8" s="117">
        <f t="shared" si="1"/>
        <v>103</v>
      </c>
      <c r="H8" s="32">
        <v>2</v>
      </c>
      <c r="I8" s="42">
        <v>69</v>
      </c>
      <c r="J8" s="34">
        <f t="shared" si="2"/>
        <v>71</v>
      </c>
      <c r="K8" s="43">
        <v>0.5</v>
      </c>
      <c r="L8" s="41">
        <v>54</v>
      </c>
      <c r="M8" s="31">
        <f t="shared" si="3"/>
        <v>54.5</v>
      </c>
      <c r="N8" s="37">
        <v>2</v>
      </c>
      <c r="O8" s="42">
        <v>54</v>
      </c>
      <c r="P8" s="34">
        <f t="shared" si="4"/>
        <v>56</v>
      </c>
      <c r="Q8" s="47">
        <v>1</v>
      </c>
      <c r="R8" s="52">
        <v>61</v>
      </c>
      <c r="S8" s="123">
        <f t="shared" si="5"/>
        <v>62</v>
      </c>
    </row>
    <row r="9" spans="1:19" x14ac:dyDescent="0.25">
      <c r="A9" s="190">
        <v>4</v>
      </c>
      <c r="B9" s="192" t="s">
        <v>126</v>
      </c>
      <c r="C9" s="188" t="s">
        <v>127</v>
      </c>
      <c r="D9" s="28">
        <f t="shared" si="0"/>
        <v>296</v>
      </c>
      <c r="E9" s="114">
        <v>4</v>
      </c>
      <c r="F9" s="116">
        <v>54</v>
      </c>
      <c r="G9" s="31">
        <f t="shared" si="1"/>
        <v>58</v>
      </c>
      <c r="H9" s="32">
        <v>1</v>
      </c>
      <c r="I9" s="39">
        <v>54</v>
      </c>
      <c r="J9" s="34">
        <f t="shared" si="2"/>
        <v>55</v>
      </c>
      <c r="K9" s="38">
        <v>1</v>
      </c>
      <c r="L9" s="36">
        <v>61</v>
      </c>
      <c r="M9" s="31">
        <f t="shared" si="3"/>
        <v>62</v>
      </c>
      <c r="N9" s="32">
        <v>3</v>
      </c>
      <c r="O9" s="39">
        <v>61</v>
      </c>
      <c r="P9" s="34">
        <f t="shared" si="4"/>
        <v>64</v>
      </c>
      <c r="Q9" s="47">
        <v>3</v>
      </c>
      <c r="R9" s="93">
        <v>54</v>
      </c>
      <c r="S9" s="123">
        <f t="shared" si="5"/>
        <v>57</v>
      </c>
    </row>
    <row r="10" spans="1:19" x14ac:dyDescent="0.25">
      <c r="A10" s="190">
        <v>5</v>
      </c>
      <c r="B10" s="191" t="s">
        <v>195</v>
      </c>
      <c r="C10" s="187" t="s">
        <v>196</v>
      </c>
      <c r="D10" s="28">
        <f t="shared" si="0"/>
        <v>281.5</v>
      </c>
      <c r="E10" s="114">
        <v>4</v>
      </c>
      <c r="F10" s="116">
        <v>54</v>
      </c>
      <c r="G10" s="117">
        <f t="shared" si="1"/>
        <v>58</v>
      </c>
      <c r="H10" s="32">
        <v>3</v>
      </c>
      <c r="I10" s="33">
        <v>54</v>
      </c>
      <c r="J10" s="34">
        <f t="shared" si="2"/>
        <v>57</v>
      </c>
      <c r="K10" s="35">
        <v>2</v>
      </c>
      <c r="L10" s="36">
        <v>78</v>
      </c>
      <c r="M10" s="31">
        <f t="shared" si="3"/>
        <v>80</v>
      </c>
      <c r="N10" s="32">
        <v>0.5</v>
      </c>
      <c r="O10" s="33">
        <v>24</v>
      </c>
      <c r="P10" s="34">
        <f t="shared" si="4"/>
        <v>24.5</v>
      </c>
      <c r="Q10" s="48">
        <v>8</v>
      </c>
      <c r="R10" s="52">
        <v>54</v>
      </c>
      <c r="S10" s="123">
        <f t="shared" si="5"/>
        <v>62</v>
      </c>
    </row>
    <row r="11" spans="1:19" x14ac:dyDescent="0.25">
      <c r="A11" s="190">
        <v>6</v>
      </c>
      <c r="B11" s="191" t="s">
        <v>89</v>
      </c>
      <c r="C11" s="187" t="s">
        <v>130</v>
      </c>
      <c r="D11" s="28">
        <f t="shared" si="0"/>
        <v>234</v>
      </c>
      <c r="E11" s="114">
        <v>3</v>
      </c>
      <c r="F11" s="119">
        <v>54</v>
      </c>
      <c r="G11" s="117">
        <f t="shared" si="1"/>
        <v>57</v>
      </c>
      <c r="H11" s="32">
        <v>3</v>
      </c>
      <c r="I11" s="42">
        <v>61</v>
      </c>
      <c r="J11" s="34">
        <f t="shared" si="2"/>
        <v>64</v>
      </c>
      <c r="K11" s="43"/>
      <c r="L11" s="41"/>
      <c r="M11" s="31">
        <f t="shared" si="3"/>
        <v>0</v>
      </c>
      <c r="N11" s="32">
        <v>2</v>
      </c>
      <c r="O11" s="42">
        <v>54</v>
      </c>
      <c r="P11" s="34">
        <f t="shared" si="4"/>
        <v>56</v>
      </c>
      <c r="Q11" s="47">
        <v>3</v>
      </c>
      <c r="R11" s="53">
        <v>54</v>
      </c>
      <c r="S11" s="123">
        <f t="shared" si="5"/>
        <v>57</v>
      </c>
    </row>
    <row r="12" spans="1:19" x14ac:dyDescent="0.25">
      <c r="A12" s="190">
        <v>7</v>
      </c>
      <c r="B12" s="191" t="s">
        <v>138</v>
      </c>
      <c r="C12" s="187" t="s">
        <v>139</v>
      </c>
      <c r="D12" s="28">
        <f t="shared" si="0"/>
        <v>209</v>
      </c>
      <c r="E12" s="118">
        <v>0</v>
      </c>
      <c r="F12" s="119">
        <v>0</v>
      </c>
      <c r="G12" s="31">
        <f t="shared" si="1"/>
        <v>0</v>
      </c>
      <c r="H12" s="37">
        <v>1</v>
      </c>
      <c r="I12" s="44">
        <v>61</v>
      </c>
      <c r="J12" s="34">
        <f t="shared" si="2"/>
        <v>62</v>
      </c>
      <c r="K12" s="40">
        <v>4</v>
      </c>
      <c r="L12" s="41">
        <v>54</v>
      </c>
      <c r="M12" s="31">
        <f t="shared" si="3"/>
        <v>58</v>
      </c>
      <c r="N12" s="32">
        <v>2</v>
      </c>
      <c r="O12" s="42">
        <v>24</v>
      </c>
      <c r="P12" s="34">
        <f t="shared" si="4"/>
        <v>26</v>
      </c>
      <c r="Q12" s="48">
        <v>2</v>
      </c>
      <c r="R12" s="52">
        <v>61</v>
      </c>
      <c r="S12" s="123">
        <f t="shared" si="5"/>
        <v>63</v>
      </c>
    </row>
    <row r="13" spans="1:19" x14ac:dyDescent="0.25">
      <c r="A13" s="190">
        <v>8</v>
      </c>
      <c r="B13" s="191" t="s">
        <v>74</v>
      </c>
      <c r="C13" s="187" t="s">
        <v>143</v>
      </c>
      <c r="D13" s="28">
        <f t="shared" si="0"/>
        <v>175</v>
      </c>
      <c r="E13" s="118"/>
      <c r="F13" s="116"/>
      <c r="G13" s="31">
        <f t="shared" si="1"/>
        <v>0</v>
      </c>
      <c r="H13" s="32">
        <v>0</v>
      </c>
      <c r="I13" s="42">
        <v>0</v>
      </c>
      <c r="J13" s="34">
        <f t="shared" si="2"/>
        <v>0</v>
      </c>
      <c r="K13" s="40">
        <v>6</v>
      </c>
      <c r="L13" s="41">
        <v>54</v>
      </c>
      <c r="M13" s="31">
        <f t="shared" si="3"/>
        <v>60</v>
      </c>
      <c r="N13" s="32">
        <v>1</v>
      </c>
      <c r="O13" s="42">
        <v>54</v>
      </c>
      <c r="P13" s="34">
        <f t="shared" si="4"/>
        <v>55</v>
      </c>
      <c r="Q13" s="124">
        <v>6</v>
      </c>
      <c r="R13" s="127">
        <v>54</v>
      </c>
      <c r="S13" s="123">
        <f t="shared" si="5"/>
        <v>60</v>
      </c>
    </row>
    <row r="14" spans="1:19" x14ac:dyDescent="0.25">
      <c r="A14" s="190">
        <v>9</v>
      </c>
      <c r="B14" s="191" t="s">
        <v>133</v>
      </c>
      <c r="C14" s="187" t="s">
        <v>134</v>
      </c>
      <c r="D14" s="28">
        <f t="shared" si="0"/>
        <v>155</v>
      </c>
      <c r="E14" s="114">
        <v>1</v>
      </c>
      <c r="F14" s="114">
        <v>54</v>
      </c>
      <c r="G14" s="117">
        <f t="shared" si="1"/>
        <v>55</v>
      </c>
      <c r="H14" s="32"/>
      <c r="I14" s="42"/>
      <c r="J14" s="34">
        <f t="shared" si="2"/>
        <v>0</v>
      </c>
      <c r="K14" s="40"/>
      <c r="L14" s="41"/>
      <c r="M14" s="31">
        <f t="shared" si="3"/>
        <v>0</v>
      </c>
      <c r="N14" s="32"/>
      <c r="O14" s="42"/>
      <c r="P14" s="34">
        <f t="shared" si="4"/>
        <v>0</v>
      </c>
      <c r="Q14" s="124">
        <v>12</v>
      </c>
      <c r="R14" s="128">
        <v>88</v>
      </c>
      <c r="S14" s="123">
        <f t="shared" si="5"/>
        <v>100</v>
      </c>
    </row>
    <row r="15" spans="1:19" x14ac:dyDescent="0.25">
      <c r="A15" s="190">
        <v>10</v>
      </c>
      <c r="B15" s="191" t="s">
        <v>146</v>
      </c>
      <c r="C15" s="187" t="s">
        <v>147</v>
      </c>
      <c r="D15" s="28">
        <f t="shared" si="0"/>
        <v>143</v>
      </c>
      <c r="E15" s="114"/>
      <c r="F15" s="120"/>
      <c r="G15" s="117">
        <f t="shared" si="1"/>
        <v>0</v>
      </c>
      <c r="H15" s="32">
        <v>2</v>
      </c>
      <c r="I15" s="42">
        <v>78</v>
      </c>
      <c r="J15" s="34">
        <f t="shared" si="2"/>
        <v>80</v>
      </c>
      <c r="K15" s="40">
        <v>2</v>
      </c>
      <c r="L15" s="41">
        <v>61</v>
      </c>
      <c r="M15" s="31">
        <f t="shared" si="3"/>
        <v>63</v>
      </c>
      <c r="N15" s="32"/>
      <c r="O15" s="42"/>
      <c r="P15" s="34">
        <f t="shared" si="4"/>
        <v>0</v>
      </c>
      <c r="Q15" s="40"/>
      <c r="R15" s="41"/>
      <c r="S15" s="31">
        <f t="shared" si="5"/>
        <v>0</v>
      </c>
    </row>
    <row r="16" spans="1:19" x14ac:dyDescent="0.25">
      <c r="A16" s="190">
        <v>11</v>
      </c>
      <c r="B16" s="191" t="s">
        <v>65</v>
      </c>
      <c r="C16" s="187" t="s">
        <v>135</v>
      </c>
      <c r="D16" s="28">
        <f t="shared" si="0"/>
        <v>140.5</v>
      </c>
      <c r="E16" s="118">
        <v>0.5</v>
      </c>
      <c r="F16" s="121">
        <v>24</v>
      </c>
      <c r="G16" s="31">
        <f t="shared" si="1"/>
        <v>24.5</v>
      </c>
      <c r="H16" s="32">
        <v>6</v>
      </c>
      <c r="I16" s="42">
        <v>54</v>
      </c>
      <c r="J16" s="34">
        <f t="shared" si="2"/>
        <v>60</v>
      </c>
      <c r="K16" s="40"/>
      <c r="L16" s="41"/>
      <c r="M16" s="31">
        <f t="shared" si="3"/>
        <v>0</v>
      </c>
      <c r="N16" s="37">
        <v>2</v>
      </c>
      <c r="O16" s="42">
        <v>54</v>
      </c>
      <c r="P16" s="34">
        <f t="shared" si="4"/>
        <v>56</v>
      </c>
      <c r="Q16" s="40"/>
      <c r="R16" s="41"/>
      <c r="S16" s="31">
        <f t="shared" si="5"/>
        <v>0</v>
      </c>
    </row>
    <row r="17" spans="1:19" x14ac:dyDescent="0.25">
      <c r="A17" s="190">
        <v>12</v>
      </c>
      <c r="B17" s="191" t="s">
        <v>197</v>
      </c>
      <c r="C17" s="187" t="s">
        <v>198</v>
      </c>
      <c r="D17" s="28">
        <f t="shared" si="0"/>
        <v>139</v>
      </c>
      <c r="E17" s="114"/>
      <c r="F17" s="119"/>
      <c r="G17" s="31">
        <f t="shared" si="1"/>
        <v>0</v>
      </c>
      <c r="H17" s="37">
        <v>2</v>
      </c>
      <c r="I17" s="42">
        <v>54</v>
      </c>
      <c r="J17" s="34">
        <f t="shared" si="2"/>
        <v>56</v>
      </c>
      <c r="K17" s="43">
        <v>1</v>
      </c>
      <c r="L17" s="45">
        <v>24</v>
      </c>
      <c r="M17" s="31">
        <f t="shared" si="3"/>
        <v>25</v>
      </c>
      <c r="N17" s="32">
        <v>4</v>
      </c>
      <c r="O17" s="42">
        <v>54</v>
      </c>
      <c r="P17" s="34">
        <f t="shared" si="4"/>
        <v>58</v>
      </c>
      <c r="Q17" s="55"/>
      <c r="R17" s="30"/>
      <c r="S17" s="31">
        <f t="shared" si="5"/>
        <v>0</v>
      </c>
    </row>
    <row r="18" spans="1:19" x14ac:dyDescent="0.25">
      <c r="A18" s="190">
        <v>13</v>
      </c>
      <c r="B18" s="193" t="s">
        <v>226</v>
      </c>
      <c r="C18" s="188" t="s">
        <v>186</v>
      </c>
      <c r="D18" s="28">
        <f t="shared" si="0"/>
        <v>124.5</v>
      </c>
      <c r="E18" s="122"/>
      <c r="F18" s="46"/>
      <c r="G18" s="31">
        <f t="shared" si="1"/>
        <v>0</v>
      </c>
      <c r="H18" s="32"/>
      <c r="I18" s="42"/>
      <c r="J18" s="34">
        <f t="shared" si="2"/>
        <v>0</v>
      </c>
      <c r="K18" s="40"/>
      <c r="L18" s="41"/>
      <c r="M18" s="31">
        <f t="shared" si="3"/>
        <v>0</v>
      </c>
      <c r="N18" s="32">
        <v>0.5</v>
      </c>
      <c r="O18" s="42">
        <v>61</v>
      </c>
      <c r="P18" s="34">
        <f t="shared" si="4"/>
        <v>61.5</v>
      </c>
      <c r="Q18" s="126">
        <v>2</v>
      </c>
      <c r="R18" s="128">
        <v>61</v>
      </c>
      <c r="S18" s="31">
        <f t="shared" si="5"/>
        <v>63</v>
      </c>
    </row>
    <row r="19" spans="1:19" x14ac:dyDescent="0.25">
      <c r="A19" s="190">
        <v>14</v>
      </c>
      <c r="B19" s="191" t="s">
        <v>191</v>
      </c>
      <c r="C19" s="187" t="s">
        <v>192</v>
      </c>
      <c r="D19" s="28">
        <f t="shared" si="0"/>
        <v>75</v>
      </c>
      <c r="E19" s="114">
        <v>6</v>
      </c>
      <c r="F19" s="114">
        <v>69</v>
      </c>
      <c r="G19" s="31">
        <f t="shared" si="1"/>
        <v>75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</row>
    <row r="20" spans="1:19" x14ac:dyDescent="0.25">
      <c r="A20" s="190">
        <v>15</v>
      </c>
      <c r="B20" s="191" t="s">
        <v>193</v>
      </c>
      <c r="C20" s="187" t="s">
        <v>194</v>
      </c>
      <c r="D20" s="28">
        <f t="shared" si="0"/>
        <v>63</v>
      </c>
      <c r="E20" s="114">
        <v>2</v>
      </c>
      <c r="F20" s="114">
        <v>61</v>
      </c>
      <c r="G20" s="117">
        <f t="shared" si="1"/>
        <v>63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125"/>
      <c r="R20" s="30"/>
      <c r="S20" s="31">
        <f t="shared" si="5"/>
        <v>0</v>
      </c>
    </row>
    <row r="21" spans="1:19" x14ac:dyDescent="0.25">
      <c r="A21" s="190">
        <v>16</v>
      </c>
      <c r="B21" s="191" t="s">
        <v>201</v>
      </c>
      <c r="C21" s="187" t="s">
        <v>202</v>
      </c>
      <c r="D21" s="28">
        <f t="shared" si="0"/>
        <v>62</v>
      </c>
      <c r="E21" s="114"/>
      <c r="F21" s="48"/>
      <c r="G21" s="31">
        <f t="shared" si="1"/>
        <v>0</v>
      </c>
      <c r="H21" s="32"/>
      <c r="I21" s="42"/>
      <c r="J21" s="34">
        <f t="shared" si="2"/>
        <v>0</v>
      </c>
      <c r="K21" s="40">
        <v>8</v>
      </c>
      <c r="L21" s="41">
        <v>54</v>
      </c>
      <c r="M21" s="31">
        <f t="shared" si="3"/>
        <v>62</v>
      </c>
      <c r="N21" s="32"/>
      <c r="O21" s="42"/>
      <c r="P21" s="34">
        <f t="shared" si="4"/>
        <v>0</v>
      </c>
      <c r="Q21" s="125"/>
      <c r="R21" s="90"/>
      <c r="S21" s="31">
        <f t="shared" si="5"/>
        <v>0</v>
      </c>
    </row>
    <row r="22" spans="1:19" x14ac:dyDescent="0.25">
      <c r="A22" s="190">
        <v>17</v>
      </c>
      <c r="B22" s="191" t="s">
        <v>199</v>
      </c>
      <c r="C22" s="187" t="s">
        <v>200</v>
      </c>
      <c r="D22" s="28">
        <f t="shared" si="0"/>
        <v>25</v>
      </c>
      <c r="E22" s="114">
        <v>1</v>
      </c>
      <c r="F22" s="114">
        <v>24</v>
      </c>
      <c r="G22" s="117">
        <f t="shared" si="1"/>
        <v>25</v>
      </c>
      <c r="H22" s="32"/>
      <c r="I22" s="42"/>
      <c r="J22" s="34">
        <f t="shared" si="2"/>
        <v>0</v>
      </c>
      <c r="K22" s="40"/>
      <c r="L22" s="41"/>
      <c r="M22" s="31">
        <f t="shared" si="3"/>
        <v>0</v>
      </c>
      <c r="N22" s="32"/>
      <c r="O22" s="42"/>
      <c r="P22" s="34">
        <f t="shared" si="4"/>
        <v>0</v>
      </c>
      <c r="Q22" s="40"/>
      <c r="R22" s="41"/>
      <c r="S22" s="31">
        <f t="shared" si="5"/>
        <v>0</v>
      </c>
    </row>
    <row r="23" spans="1:19" x14ac:dyDescent="0.25">
      <c r="A23" s="190">
        <v>18</v>
      </c>
      <c r="B23" s="191" t="s">
        <v>214</v>
      </c>
      <c r="C23" s="187" t="s">
        <v>215</v>
      </c>
      <c r="D23" s="28">
        <f t="shared" si="0"/>
        <v>24.5</v>
      </c>
      <c r="E23" s="114"/>
      <c r="F23" s="121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>
        <v>0.5</v>
      </c>
      <c r="O23" s="42">
        <v>24</v>
      </c>
      <c r="P23" s="34">
        <f t="shared" si="4"/>
        <v>24.5</v>
      </c>
      <c r="Q23" s="40">
        <v>0</v>
      </c>
      <c r="R23" s="41">
        <v>0</v>
      </c>
      <c r="S23" s="31">
        <f t="shared" si="5"/>
        <v>0</v>
      </c>
    </row>
    <row r="24" spans="1:19" x14ac:dyDescent="0.25">
      <c r="A24" s="190">
        <v>19</v>
      </c>
      <c r="B24" s="194" t="s">
        <v>224</v>
      </c>
      <c r="C24" s="187" t="s">
        <v>225</v>
      </c>
      <c r="D24" s="28">
        <f t="shared" si="0"/>
        <v>24.5</v>
      </c>
      <c r="E24" s="114"/>
      <c r="F24" s="48"/>
      <c r="G24" s="117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>
        <v>0.5</v>
      </c>
      <c r="O24" s="42">
        <v>24</v>
      </c>
      <c r="P24" s="34">
        <f t="shared" si="4"/>
        <v>24.5</v>
      </c>
      <c r="Q24" s="40"/>
      <c r="R24" s="41"/>
      <c r="S24" s="31">
        <f t="shared" si="5"/>
        <v>0</v>
      </c>
    </row>
    <row r="25" spans="1:19" x14ac:dyDescent="0.25">
      <c r="A25" s="190">
        <v>20</v>
      </c>
      <c r="B25" s="191" t="s">
        <v>124</v>
      </c>
      <c r="C25" s="187" t="s">
        <v>125</v>
      </c>
      <c r="D25" s="28">
        <f t="shared" si="0"/>
        <v>0</v>
      </c>
      <c r="E25" s="48"/>
      <c r="F25" s="48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>
        <v>0</v>
      </c>
      <c r="R25" s="41">
        <v>0</v>
      </c>
      <c r="S25" s="31">
        <f t="shared" si="5"/>
        <v>0</v>
      </c>
    </row>
    <row r="26" spans="1:19" x14ac:dyDescent="0.25">
      <c r="A26" s="190">
        <v>21</v>
      </c>
      <c r="B26" s="191" t="s">
        <v>231</v>
      </c>
      <c r="C26" s="187" t="s">
        <v>232</v>
      </c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>
        <v>0</v>
      </c>
      <c r="R26" s="41">
        <v>0</v>
      </c>
      <c r="S26" s="31">
        <f t="shared" si="5"/>
        <v>0</v>
      </c>
    </row>
    <row r="27" spans="1:19" x14ac:dyDescent="0.25">
      <c r="A27" s="190">
        <v>22</v>
      </c>
      <c r="B27" s="191" t="s">
        <v>229</v>
      </c>
      <c r="C27" s="187" t="s">
        <v>230</v>
      </c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>
        <v>0</v>
      </c>
      <c r="R27" s="41">
        <v>0</v>
      </c>
      <c r="S27" s="31">
        <f t="shared" si="5"/>
        <v>0</v>
      </c>
    </row>
    <row r="28" spans="1:19" x14ac:dyDescent="0.25">
      <c r="A28" s="190">
        <v>23</v>
      </c>
      <c r="B28" s="191" t="s">
        <v>218</v>
      </c>
      <c r="C28" s="187" t="s">
        <v>219</v>
      </c>
      <c r="D28" s="28">
        <f t="shared" si="0"/>
        <v>0</v>
      </c>
      <c r="E28" s="48"/>
      <c r="F28" s="48"/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>
        <v>0</v>
      </c>
      <c r="R28" s="41">
        <v>0</v>
      </c>
      <c r="S28" s="31">
        <f t="shared" si="5"/>
        <v>0</v>
      </c>
    </row>
  </sheetData>
  <autoFilter ref="B5:S5">
    <sortState ref="B9:S32">
      <sortCondition descending="1" ref="D8"/>
    </sortState>
  </autoFilter>
  <mergeCells count="5"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5" workbookViewId="0">
      <selection activeCell="C33" sqref="C33"/>
    </sheetView>
  </sheetViews>
  <sheetFormatPr defaultRowHeight="15" x14ac:dyDescent="0.25"/>
  <cols>
    <col min="2" max="2" width="34.5703125" customWidth="1"/>
    <col min="3" max="3" width="74.42578125" customWidth="1"/>
    <col min="4" max="4" width="9.42578125" customWidth="1"/>
    <col min="11" max="11" width="12.140625" bestFit="1" customWidth="1"/>
  </cols>
  <sheetData>
    <row r="1" spans="1:14" ht="33.75" x14ac:dyDescent="0.5">
      <c r="A1" s="2"/>
      <c r="B1" s="80" t="s">
        <v>21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31.5" customHeight="1" thickBot="1" x14ac:dyDescent="0.4">
      <c r="B2" s="81" t="s">
        <v>102</v>
      </c>
    </row>
    <row r="3" spans="1:14" ht="15.75" thickBot="1" x14ac:dyDescent="0.3">
      <c r="A3" s="3" t="s">
        <v>0</v>
      </c>
      <c r="B3" s="4" t="s">
        <v>1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 t="s">
        <v>2</v>
      </c>
    </row>
    <row r="4" spans="1:14" x14ac:dyDescent="0.25">
      <c r="A4" s="135">
        <v>1</v>
      </c>
      <c r="B4" s="149" t="s">
        <v>100</v>
      </c>
      <c r="C4" s="9" t="s">
        <v>30</v>
      </c>
      <c r="D4" s="10" t="s">
        <v>102</v>
      </c>
      <c r="E4" s="12">
        <v>71</v>
      </c>
      <c r="F4" s="12">
        <v>104</v>
      </c>
      <c r="G4" s="12">
        <v>96</v>
      </c>
      <c r="H4" s="12">
        <v>86</v>
      </c>
      <c r="I4" s="12">
        <v>100</v>
      </c>
      <c r="J4" s="11">
        <v>63</v>
      </c>
      <c r="K4" s="145">
        <f>SUM(E8:J8)</f>
        <v>895</v>
      </c>
    </row>
    <row r="5" spans="1:14" x14ac:dyDescent="0.25">
      <c r="A5" s="136"/>
      <c r="B5" s="150"/>
      <c r="C5" s="13" t="s">
        <v>101</v>
      </c>
      <c r="D5" s="10" t="s">
        <v>102</v>
      </c>
      <c r="E5" s="15">
        <v>24.5</v>
      </c>
      <c r="F5" s="15">
        <v>69</v>
      </c>
      <c r="G5" s="15">
        <v>26</v>
      </c>
      <c r="H5" s="15">
        <v>55</v>
      </c>
      <c r="I5" s="15">
        <v>56</v>
      </c>
      <c r="J5" s="15">
        <v>0</v>
      </c>
      <c r="K5" s="145"/>
    </row>
    <row r="6" spans="1:14" x14ac:dyDescent="0.25">
      <c r="A6" s="137"/>
      <c r="B6" s="151"/>
      <c r="C6" s="13" t="s">
        <v>54</v>
      </c>
      <c r="D6" s="10" t="s">
        <v>102</v>
      </c>
      <c r="E6" s="14">
        <v>25</v>
      </c>
      <c r="F6" s="14">
        <v>72</v>
      </c>
      <c r="G6" s="14">
        <v>64</v>
      </c>
      <c r="H6" s="14">
        <v>62</v>
      </c>
      <c r="I6" s="14">
        <v>62</v>
      </c>
      <c r="J6" s="15">
        <v>90</v>
      </c>
      <c r="K6" s="146"/>
    </row>
    <row r="7" spans="1:14" x14ac:dyDescent="0.25">
      <c r="A7" s="138"/>
      <c r="B7" s="152"/>
      <c r="C7" s="13"/>
      <c r="D7" s="13"/>
      <c r="E7" s="15"/>
      <c r="F7" s="15"/>
      <c r="G7" s="15"/>
      <c r="H7" s="15"/>
      <c r="I7" s="15"/>
      <c r="J7" s="15"/>
      <c r="K7" s="147"/>
    </row>
    <row r="8" spans="1:14" ht="15.75" thickBot="1" x14ac:dyDescent="0.3">
      <c r="A8" s="139"/>
      <c r="B8" s="153"/>
      <c r="C8" s="16"/>
      <c r="D8" s="16"/>
      <c r="E8" s="17">
        <f>E4+E6</f>
        <v>96</v>
      </c>
      <c r="F8" s="17">
        <f>F4+F6</f>
        <v>176</v>
      </c>
      <c r="G8" s="17">
        <f>G4+G6</f>
        <v>160</v>
      </c>
      <c r="H8" s="17">
        <f>H4+H6</f>
        <v>148</v>
      </c>
      <c r="I8" s="17">
        <f>I4+I6</f>
        <v>162</v>
      </c>
      <c r="J8" s="17">
        <f>J6+J4</f>
        <v>153</v>
      </c>
      <c r="K8" s="148"/>
    </row>
    <row r="9" spans="1:14" x14ac:dyDescent="0.25">
      <c r="A9" s="135">
        <v>2</v>
      </c>
      <c r="B9" s="140" t="s">
        <v>167</v>
      </c>
      <c r="C9" s="9" t="s">
        <v>24</v>
      </c>
      <c r="D9" s="10" t="s">
        <v>102</v>
      </c>
      <c r="E9" s="12">
        <v>112</v>
      </c>
      <c r="F9" s="12">
        <v>64</v>
      </c>
      <c r="G9" s="12">
        <v>72</v>
      </c>
      <c r="H9" s="12">
        <v>73</v>
      </c>
      <c r="I9" s="12">
        <v>56</v>
      </c>
      <c r="J9" s="11">
        <v>28</v>
      </c>
      <c r="K9" s="145">
        <f>SUM(E13:J13)</f>
        <v>841</v>
      </c>
    </row>
    <row r="10" spans="1:14" x14ac:dyDescent="0.25">
      <c r="A10" s="136"/>
      <c r="B10" s="141"/>
      <c r="C10" s="13" t="s">
        <v>28</v>
      </c>
      <c r="D10" s="10" t="s">
        <v>102</v>
      </c>
      <c r="E10" s="14">
        <v>73</v>
      </c>
      <c r="F10" s="14">
        <v>62</v>
      </c>
      <c r="G10" s="15">
        <v>26</v>
      </c>
      <c r="H10" s="14">
        <v>72</v>
      </c>
      <c r="I10" s="14">
        <v>63</v>
      </c>
      <c r="J10" s="15">
        <v>84</v>
      </c>
      <c r="K10" s="145"/>
    </row>
    <row r="11" spans="1:14" x14ac:dyDescent="0.25">
      <c r="A11" s="137"/>
      <c r="B11" s="142"/>
      <c r="C11" s="13" t="s">
        <v>42</v>
      </c>
      <c r="D11" s="10" t="s">
        <v>102</v>
      </c>
      <c r="E11" s="15">
        <v>56</v>
      </c>
      <c r="F11" s="15">
        <v>55</v>
      </c>
      <c r="G11" s="14">
        <v>55</v>
      </c>
      <c r="H11" s="15">
        <v>24.5</v>
      </c>
      <c r="I11" s="15">
        <v>55</v>
      </c>
      <c r="J11" s="15">
        <v>55</v>
      </c>
      <c r="K11" s="146"/>
    </row>
    <row r="12" spans="1:14" x14ac:dyDescent="0.25">
      <c r="A12" s="138"/>
      <c r="B12" s="143"/>
      <c r="C12" s="13" t="s">
        <v>56</v>
      </c>
      <c r="D12" s="10" t="s">
        <v>102</v>
      </c>
      <c r="E12" s="15">
        <v>24.5</v>
      </c>
      <c r="F12" s="15">
        <v>25</v>
      </c>
      <c r="G12" s="15"/>
      <c r="H12" s="15"/>
      <c r="I12" s="15"/>
      <c r="J12" s="15"/>
      <c r="K12" s="147"/>
    </row>
    <row r="13" spans="1:14" ht="15.75" thickBot="1" x14ac:dyDescent="0.3">
      <c r="A13" s="139"/>
      <c r="B13" s="144"/>
      <c r="C13" s="16"/>
      <c r="D13" s="16"/>
      <c r="E13" s="17">
        <f>E9+E10</f>
        <v>185</v>
      </c>
      <c r="F13" s="17">
        <f>F9+F10</f>
        <v>126</v>
      </c>
      <c r="G13" s="17">
        <f>G9+G11</f>
        <v>127</v>
      </c>
      <c r="H13" s="17">
        <f>H9+H10</f>
        <v>145</v>
      </c>
      <c r="I13" s="17">
        <f>I9+I10</f>
        <v>119</v>
      </c>
      <c r="J13" s="17">
        <f>J10+J11</f>
        <v>139</v>
      </c>
      <c r="K13" s="148"/>
    </row>
    <row r="14" spans="1:14" x14ac:dyDescent="0.25">
      <c r="A14" s="135">
        <v>3</v>
      </c>
      <c r="B14" s="149" t="s">
        <v>166</v>
      </c>
      <c r="C14" s="18" t="s">
        <v>40</v>
      </c>
      <c r="D14" s="13" t="s">
        <v>102</v>
      </c>
      <c r="E14" s="12">
        <v>56</v>
      </c>
      <c r="F14" s="12">
        <v>62</v>
      </c>
      <c r="G14" s="12">
        <v>67</v>
      </c>
      <c r="H14" s="11">
        <v>24.5</v>
      </c>
      <c r="I14" s="12">
        <v>103</v>
      </c>
      <c r="J14" s="11"/>
      <c r="K14" s="145">
        <f>SUM(E18:J18)</f>
        <v>727.5</v>
      </c>
    </row>
    <row r="15" spans="1:14" x14ac:dyDescent="0.25">
      <c r="A15" s="136"/>
      <c r="B15" s="150"/>
      <c r="C15" s="13" t="s">
        <v>46</v>
      </c>
      <c r="D15" s="13" t="s">
        <v>102</v>
      </c>
      <c r="E15" s="14">
        <v>55</v>
      </c>
      <c r="F15" s="15">
        <v>24.5</v>
      </c>
      <c r="G15" s="14">
        <v>62</v>
      </c>
      <c r="H15" s="14">
        <v>90</v>
      </c>
      <c r="I15" s="14">
        <v>82</v>
      </c>
      <c r="J15" s="15">
        <v>63</v>
      </c>
      <c r="K15" s="145"/>
    </row>
    <row r="16" spans="1:14" x14ac:dyDescent="0.25">
      <c r="A16" s="137"/>
      <c r="B16" s="151"/>
      <c r="C16" s="13" t="s">
        <v>62</v>
      </c>
      <c r="D16" s="13" t="s">
        <v>102</v>
      </c>
      <c r="E16" s="15">
        <v>24.5</v>
      </c>
      <c r="F16" s="14">
        <v>61.5</v>
      </c>
      <c r="G16" s="15">
        <v>54.5</v>
      </c>
      <c r="H16" s="14">
        <v>26</v>
      </c>
      <c r="I16" s="15"/>
      <c r="J16" s="15"/>
      <c r="K16" s="146"/>
    </row>
    <row r="17" spans="1:11" x14ac:dyDescent="0.25">
      <c r="A17" s="138"/>
      <c r="B17" s="152"/>
      <c r="C17" s="13"/>
      <c r="D17" s="13"/>
      <c r="E17" s="15"/>
      <c r="F17" s="15"/>
      <c r="G17" s="15"/>
      <c r="H17" s="15"/>
      <c r="I17" s="15"/>
      <c r="J17" s="15"/>
      <c r="K17" s="147"/>
    </row>
    <row r="18" spans="1:11" ht="15.75" customHeight="1" thickBot="1" x14ac:dyDescent="0.3">
      <c r="A18" s="139"/>
      <c r="B18" s="153"/>
      <c r="C18" s="16"/>
      <c r="D18" s="16"/>
      <c r="E18" s="17">
        <f>E14+E15</f>
        <v>111</v>
      </c>
      <c r="F18" s="17">
        <f>F14+F16</f>
        <v>123.5</v>
      </c>
      <c r="G18" s="17">
        <f>G14+G15</f>
        <v>129</v>
      </c>
      <c r="H18" s="17">
        <f>H15+H16</f>
        <v>116</v>
      </c>
      <c r="I18" s="17">
        <f>I14+I15</f>
        <v>185</v>
      </c>
      <c r="J18" s="17">
        <f>J15</f>
        <v>63</v>
      </c>
      <c r="K18" s="148"/>
    </row>
    <row r="19" spans="1:11" x14ac:dyDescent="0.25">
      <c r="A19" s="135">
        <v>4</v>
      </c>
      <c r="B19" s="140" t="s">
        <v>168</v>
      </c>
      <c r="C19" s="9" t="s">
        <v>75</v>
      </c>
      <c r="D19" s="10" t="s">
        <v>102</v>
      </c>
      <c r="E19" s="11">
        <v>24.25</v>
      </c>
      <c r="F19" s="11">
        <v>26</v>
      </c>
      <c r="G19" s="11">
        <v>25</v>
      </c>
      <c r="H19" s="12">
        <v>58</v>
      </c>
      <c r="I19" s="12">
        <v>65</v>
      </c>
      <c r="J19" s="11">
        <v>77</v>
      </c>
      <c r="K19" s="145">
        <f>SUM(E23:J23)</f>
        <v>628.5</v>
      </c>
    </row>
    <row r="20" spans="1:11" x14ac:dyDescent="0.25">
      <c r="A20" s="136"/>
      <c r="B20" s="141"/>
      <c r="C20" s="13" t="s">
        <v>64</v>
      </c>
      <c r="D20" s="10" t="s">
        <v>102</v>
      </c>
      <c r="E20" s="14">
        <v>24.5</v>
      </c>
      <c r="F20" s="14">
        <v>60</v>
      </c>
      <c r="G20" s="14">
        <v>54.5</v>
      </c>
      <c r="H20" s="15">
        <v>24.25</v>
      </c>
      <c r="I20" s="15">
        <v>57</v>
      </c>
      <c r="J20" s="15">
        <v>0</v>
      </c>
      <c r="K20" s="145"/>
    </row>
    <row r="21" spans="1:11" x14ac:dyDescent="0.25">
      <c r="A21" s="137"/>
      <c r="B21" s="142"/>
      <c r="C21" s="13" t="s">
        <v>48</v>
      </c>
      <c r="D21" s="10" t="s">
        <v>102</v>
      </c>
      <c r="E21" s="14">
        <v>54.5</v>
      </c>
      <c r="F21" s="14">
        <v>80</v>
      </c>
      <c r="G21" s="14">
        <v>102</v>
      </c>
      <c r="H21" s="14">
        <v>55</v>
      </c>
      <c r="I21" s="14">
        <v>75</v>
      </c>
      <c r="J21" s="15">
        <v>27</v>
      </c>
      <c r="K21" s="146"/>
    </row>
    <row r="22" spans="1:11" x14ac:dyDescent="0.25">
      <c r="A22" s="138"/>
      <c r="B22" s="143"/>
      <c r="C22" s="13"/>
      <c r="D22" s="13"/>
      <c r="E22" s="15"/>
      <c r="F22" s="15"/>
      <c r="G22" s="15"/>
      <c r="H22" s="15"/>
      <c r="I22" s="15"/>
      <c r="J22" s="15"/>
      <c r="K22" s="147"/>
    </row>
    <row r="23" spans="1:11" ht="15.75" thickBot="1" x14ac:dyDescent="0.3">
      <c r="A23" s="139"/>
      <c r="B23" s="144"/>
      <c r="C23" s="16"/>
      <c r="D23" s="16"/>
      <c r="E23" s="17">
        <f>E21+E20</f>
        <v>79</v>
      </c>
      <c r="F23" s="17">
        <f>F20+F21</f>
        <v>140</v>
      </c>
      <c r="G23" s="17">
        <f>G20+G21</f>
        <v>156.5</v>
      </c>
      <c r="H23" s="17">
        <f>H19+H21</f>
        <v>113</v>
      </c>
      <c r="I23" s="17">
        <f>I19+I21</f>
        <v>140</v>
      </c>
      <c r="J23" s="17"/>
      <c r="K23" s="148"/>
    </row>
    <row r="26" spans="1:11" ht="24" thickBot="1" x14ac:dyDescent="0.4">
      <c r="B26" s="89" t="s">
        <v>163</v>
      </c>
    </row>
    <row r="27" spans="1:11" ht="15.75" thickBot="1" x14ac:dyDescent="0.3">
      <c r="A27" s="3" t="s">
        <v>0</v>
      </c>
      <c r="B27" s="4" t="s">
        <v>1</v>
      </c>
      <c r="C27" s="5" t="s">
        <v>3</v>
      </c>
      <c r="D27" s="5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6" t="s">
        <v>9</v>
      </c>
      <c r="J27" s="7" t="s">
        <v>10</v>
      </c>
      <c r="K27" s="8" t="s">
        <v>2</v>
      </c>
    </row>
    <row r="28" spans="1:11" x14ac:dyDescent="0.25">
      <c r="A28" s="135">
        <v>1</v>
      </c>
      <c r="B28" s="149" t="s">
        <v>170</v>
      </c>
      <c r="C28" s="9" t="s">
        <v>104</v>
      </c>
      <c r="D28" s="10" t="s">
        <v>163</v>
      </c>
      <c r="E28" s="12">
        <v>110</v>
      </c>
      <c r="F28" s="11">
        <v>64</v>
      </c>
      <c r="G28" s="11">
        <v>65</v>
      </c>
      <c r="H28" s="12">
        <v>103</v>
      </c>
      <c r="I28" s="11">
        <v>65</v>
      </c>
      <c r="J28" s="11">
        <v>56</v>
      </c>
      <c r="K28" s="145">
        <f>SUM(E32:J32)</f>
        <v>1165</v>
      </c>
    </row>
    <row r="29" spans="1:11" x14ac:dyDescent="0.25">
      <c r="A29" s="136"/>
      <c r="B29" s="150"/>
      <c r="C29" s="13" t="s">
        <v>113</v>
      </c>
      <c r="D29" s="10" t="s">
        <v>163</v>
      </c>
      <c r="E29" s="15">
        <v>65</v>
      </c>
      <c r="F29" s="14">
        <v>88</v>
      </c>
      <c r="G29" s="14">
        <v>77</v>
      </c>
      <c r="H29" s="15">
        <v>71</v>
      </c>
      <c r="I29" s="14">
        <v>86</v>
      </c>
      <c r="J29" s="14">
        <v>108</v>
      </c>
      <c r="K29" s="145"/>
    </row>
    <row r="30" spans="1:11" x14ac:dyDescent="0.25">
      <c r="A30" s="137"/>
      <c r="B30" s="151"/>
      <c r="C30" s="13" t="s">
        <v>111</v>
      </c>
      <c r="D30" s="10" t="s">
        <v>163</v>
      </c>
      <c r="E30" s="14">
        <v>69</v>
      </c>
      <c r="F30" s="14">
        <v>108</v>
      </c>
      <c r="G30" s="15">
        <v>64</v>
      </c>
      <c r="H30" s="15">
        <v>73</v>
      </c>
      <c r="I30" s="15">
        <v>56</v>
      </c>
      <c r="J30" s="14">
        <v>100</v>
      </c>
      <c r="K30" s="146"/>
    </row>
    <row r="31" spans="1:11" x14ac:dyDescent="0.25">
      <c r="A31" s="138"/>
      <c r="B31" s="152"/>
      <c r="C31" s="13" t="s">
        <v>118</v>
      </c>
      <c r="D31" s="10" t="s">
        <v>163</v>
      </c>
      <c r="E31" s="15">
        <v>56</v>
      </c>
      <c r="F31" s="15"/>
      <c r="G31" s="14">
        <v>112</v>
      </c>
      <c r="H31" s="14">
        <v>98</v>
      </c>
      <c r="I31" s="14">
        <v>106</v>
      </c>
      <c r="J31" s="15">
        <v>65</v>
      </c>
      <c r="K31" s="147"/>
    </row>
    <row r="32" spans="1:11" ht="15.75" thickBot="1" x14ac:dyDescent="0.3">
      <c r="A32" s="139"/>
      <c r="B32" s="153"/>
      <c r="C32" s="16"/>
      <c r="D32" s="16"/>
      <c r="E32" s="17">
        <f>E28+E30</f>
        <v>179</v>
      </c>
      <c r="F32" s="17">
        <f>F29+F30</f>
        <v>196</v>
      </c>
      <c r="G32" s="17">
        <f>G29+G31</f>
        <v>189</v>
      </c>
      <c r="H32" s="17">
        <f>H28+H31</f>
        <v>201</v>
      </c>
      <c r="I32" s="17">
        <f>I31+I29</f>
        <v>192</v>
      </c>
      <c r="J32" s="17">
        <f>J29+J30</f>
        <v>208</v>
      </c>
      <c r="K32" s="148"/>
    </row>
    <row r="35" spans="1:11" ht="19.5" thickBot="1" x14ac:dyDescent="0.35">
      <c r="B35" s="88" t="s">
        <v>164</v>
      </c>
    </row>
    <row r="36" spans="1:11" ht="15.75" thickBot="1" x14ac:dyDescent="0.3">
      <c r="A36" s="3" t="s">
        <v>0</v>
      </c>
      <c r="B36" s="4" t="s">
        <v>1</v>
      </c>
      <c r="C36" s="5" t="s">
        <v>3</v>
      </c>
      <c r="D36" s="5" t="s">
        <v>4</v>
      </c>
      <c r="E36" s="6" t="s">
        <v>5</v>
      </c>
      <c r="F36" s="6" t="s">
        <v>6</v>
      </c>
      <c r="G36" s="6" t="s">
        <v>7</v>
      </c>
      <c r="H36" s="6" t="s">
        <v>8</v>
      </c>
      <c r="I36" s="6" t="s">
        <v>9</v>
      </c>
      <c r="J36" s="7" t="s">
        <v>10</v>
      </c>
      <c r="K36" s="8" t="s">
        <v>2</v>
      </c>
    </row>
    <row r="37" spans="1:11" x14ac:dyDescent="0.25">
      <c r="A37" s="135">
        <v>1</v>
      </c>
      <c r="B37" s="149" t="s">
        <v>165</v>
      </c>
      <c r="C37" s="9" t="s">
        <v>143</v>
      </c>
      <c r="D37" s="10" t="s">
        <v>164</v>
      </c>
      <c r="E37" s="12"/>
      <c r="F37" s="12">
        <v>64</v>
      </c>
      <c r="G37" s="12">
        <v>0</v>
      </c>
      <c r="H37" s="12">
        <v>57</v>
      </c>
      <c r="I37" s="12">
        <v>56</v>
      </c>
      <c r="J37" s="12">
        <v>62</v>
      </c>
      <c r="K37" s="145">
        <f>SUM(E41:J41)</f>
        <v>581</v>
      </c>
    </row>
    <row r="38" spans="1:11" x14ac:dyDescent="0.25">
      <c r="A38" s="136"/>
      <c r="B38" s="150"/>
      <c r="C38" s="13" t="s">
        <v>139</v>
      </c>
      <c r="D38" s="10" t="s">
        <v>164</v>
      </c>
      <c r="E38" s="14">
        <v>0</v>
      </c>
      <c r="F38" s="14">
        <v>73</v>
      </c>
      <c r="G38" s="14">
        <v>63</v>
      </c>
      <c r="H38" s="14">
        <v>86</v>
      </c>
      <c r="I38" s="14">
        <v>57</v>
      </c>
      <c r="J38" s="14">
        <v>63</v>
      </c>
      <c r="K38" s="145"/>
    </row>
    <row r="39" spans="1:11" x14ac:dyDescent="0.25">
      <c r="A39" s="137"/>
      <c r="B39" s="151"/>
      <c r="C39" s="13"/>
      <c r="D39" s="10"/>
      <c r="E39" s="15"/>
      <c r="F39" s="15"/>
      <c r="G39" s="15"/>
      <c r="H39" s="15"/>
      <c r="I39" s="15"/>
      <c r="J39" s="15"/>
      <c r="K39" s="146"/>
    </row>
    <row r="40" spans="1:11" x14ac:dyDescent="0.25">
      <c r="A40" s="138"/>
      <c r="B40" s="152"/>
      <c r="C40" s="13"/>
      <c r="D40" s="13"/>
      <c r="E40" s="15"/>
      <c r="F40" s="15"/>
      <c r="G40" s="15"/>
      <c r="H40" s="15"/>
      <c r="I40" s="15"/>
      <c r="J40" s="15"/>
      <c r="K40" s="147"/>
    </row>
    <row r="41" spans="1:11" ht="15.75" thickBot="1" x14ac:dyDescent="0.3">
      <c r="A41" s="139"/>
      <c r="B41" s="153"/>
      <c r="C41" s="16"/>
      <c r="D41" s="16"/>
      <c r="E41" s="17">
        <f>E37+E39</f>
        <v>0</v>
      </c>
      <c r="F41" s="17">
        <f>F37+F38</f>
        <v>137</v>
      </c>
      <c r="G41" s="17">
        <f>G37+G38</f>
        <v>63</v>
      </c>
      <c r="H41" s="17">
        <f>H37+H38</f>
        <v>143</v>
      </c>
      <c r="I41" s="17">
        <f>I37+I38</f>
        <v>113</v>
      </c>
      <c r="J41" s="17">
        <f>J37+J38</f>
        <v>125</v>
      </c>
      <c r="K41" s="148"/>
    </row>
  </sheetData>
  <mergeCells count="18">
    <mergeCell ref="A37:A41"/>
    <mergeCell ref="B37:B41"/>
    <mergeCell ref="K37:K41"/>
    <mergeCell ref="A28:A32"/>
    <mergeCell ref="B28:B32"/>
    <mergeCell ref="K28:K32"/>
    <mergeCell ref="A19:A23"/>
    <mergeCell ref="B19:B23"/>
    <mergeCell ref="K19:K23"/>
    <mergeCell ref="A4:A8"/>
    <mergeCell ref="B4:B8"/>
    <mergeCell ref="K4:K8"/>
    <mergeCell ref="A14:A18"/>
    <mergeCell ref="B14:B18"/>
    <mergeCell ref="K14:K18"/>
    <mergeCell ref="A9:A13"/>
    <mergeCell ref="B9:B13"/>
    <mergeCell ref="K9:K1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3" workbookViewId="0">
      <selection activeCell="R10" sqref="R10"/>
    </sheetView>
  </sheetViews>
  <sheetFormatPr defaultRowHeight="15" x14ac:dyDescent="0.25"/>
  <cols>
    <col min="3" max="3" width="18.42578125" customWidth="1"/>
  </cols>
  <sheetData>
    <row r="1" spans="1:22" x14ac:dyDescent="0.25">
      <c r="A1" s="57"/>
      <c r="B1" s="57"/>
      <c r="C1" s="57"/>
    </row>
    <row r="2" spans="1:22" x14ac:dyDescent="0.25">
      <c r="A2" s="57"/>
      <c r="B2" s="57"/>
      <c r="C2" s="57"/>
    </row>
    <row r="3" spans="1:22" x14ac:dyDescent="0.25">
      <c r="A3" s="57"/>
      <c r="B3" s="57"/>
      <c r="C3" s="57"/>
    </row>
    <row r="4" spans="1:22" x14ac:dyDescent="0.25">
      <c r="A4" s="57"/>
      <c r="B4" s="57"/>
      <c r="C4" s="57"/>
    </row>
    <row r="5" spans="1:22" x14ac:dyDescent="0.25">
      <c r="A5" s="57"/>
      <c r="B5" s="57"/>
      <c r="C5" s="57"/>
    </row>
    <row r="6" spans="1:22" ht="15.75" thickBot="1" x14ac:dyDescent="0.3">
      <c r="A6" s="57"/>
      <c r="B6" s="57"/>
      <c r="C6" s="57"/>
    </row>
    <row r="7" spans="1:22" ht="15.75" customHeight="1" thickBot="1" x14ac:dyDescent="0.3">
      <c r="A7" s="58"/>
      <c r="B7" s="58"/>
      <c r="C7" s="58"/>
      <c r="D7" s="19"/>
      <c r="E7" s="132" t="s">
        <v>148</v>
      </c>
      <c r="F7" s="133"/>
      <c r="G7" s="134"/>
      <c r="H7" s="129" t="s">
        <v>205</v>
      </c>
      <c r="I7" s="130"/>
      <c r="J7" s="131"/>
      <c r="K7" s="132" t="s">
        <v>171</v>
      </c>
      <c r="L7" s="133"/>
      <c r="M7" s="134"/>
      <c r="N7" s="129" t="s">
        <v>12</v>
      </c>
      <c r="O7" s="130"/>
      <c r="P7" s="131"/>
      <c r="Q7" s="132" t="s">
        <v>13</v>
      </c>
      <c r="R7" s="133"/>
      <c r="S7" s="134"/>
      <c r="T7" s="129" t="s">
        <v>14</v>
      </c>
      <c r="U7" s="130"/>
      <c r="V7" s="131"/>
    </row>
    <row r="8" spans="1:22" ht="15.75" thickBot="1" x14ac:dyDescent="0.3">
      <c r="A8" s="63"/>
      <c r="B8" s="63" t="s">
        <v>15</v>
      </c>
      <c r="C8" s="20" t="s">
        <v>16</v>
      </c>
      <c r="D8" s="21" t="s">
        <v>17</v>
      </c>
      <c r="E8" s="22" t="s">
        <v>18</v>
      </c>
      <c r="F8" s="23" t="s">
        <v>19</v>
      </c>
      <c r="G8" s="24" t="s">
        <v>20</v>
      </c>
      <c r="H8" s="25" t="s">
        <v>18</v>
      </c>
      <c r="I8" s="26" t="s">
        <v>19</v>
      </c>
      <c r="J8" s="27" t="s">
        <v>20</v>
      </c>
      <c r="K8" s="22" t="s">
        <v>18</v>
      </c>
      <c r="L8" s="23" t="s">
        <v>19</v>
      </c>
      <c r="M8" s="24" t="s">
        <v>20</v>
      </c>
      <c r="N8" s="25" t="s">
        <v>18</v>
      </c>
      <c r="O8" s="26" t="s">
        <v>19</v>
      </c>
      <c r="P8" s="27" t="s">
        <v>20</v>
      </c>
      <c r="Q8" s="22" t="s">
        <v>18</v>
      </c>
      <c r="R8" s="23" t="s">
        <v>19</v>
      </c>
      <c r="S8" s="24" t="s">
        <v>20</v>
      </c>
      <c r="T8" s="25" t="s">
        <v>18</v>
      </c>
      <c r="U8" s="26" t="s">
        <v>19</v>
      </c>
      <c r="V8" s="27" t="s">
        <v>20</v>
      </c>
    </row>
    <row r="9" spans="1:22" x14ac:dyDescent="0.25">
      <c r="A9" s="64">
        <v>1</v>
      </c>
      <c r="B9" s="65">
        <v>916</v>
      </c>
      <c r="C9" s="59" t="s">
        <v>143</v>
      </c>
      <c r="D9" s="28">
        <f>SUM(G9+J9+M9+P9+S9+V9)</f>
        <v>173</v>
      </c>
      <c r="E9" s="48">
        <v>8</v>
      </c>
      <c r="F9" s="52">
        <v>100</v>
      </c>
      <c r="G9" s="31">
        <f t="shared" ref="G9:G38" si="0">E9+F9</f>
        <v>108</v>
      </c>
      <c r="H9" s="32">
        <v>4</v>
      </c>
      <c r="I9" s="33">
        <v>61</v>
      </c>
      <c r="J9" s="34">
        <f t="shared" ref="J9:J38" si="1">H9+I9</f>
        <v>65</v>
      </c>
      <c r="K9" s="35"/>
      <c r="L9" s="30"/>
      <c r="M9" s="31">
        <f t="shared" ref="M9:M38" si="2">K9+L9</f>
        <v>0</v>
      </c>
      <c r="N9" s="32"/>
      <c r="O9" s="33"/>
      <c r="P9" s="34">
        <f t="shared" ref="P9:P38" si="3">N9+O9</f>
        <v>0</v>
      </c>
      <c r="Q9" s="35"/>
      <c r="R9" s="30"/>
      <c r="S9" s="31">
        <f t="shared" ref="S9:S38" si="4">Q9+R9</f>
        <v>0</v>
      </c>
      <c r="T9" s="32"/>
      <c r="U9" s="33"/>
      <c r="V9" s="34">
        <f t="shared" ref="V9:V38" si="5">T9+U9</f>
        <v>0</v>
      </c>
    </row>
    <row r="10" spans="1:22" x14ac:dyDescent="0.25">
      <c r="A10" s="64">
        <v>2</v>
      </c>
      <c r="B10" s="65">
        <v>912</v>
      </c>
      <c r="C10" s="59" t="s">
        <v>173</v>
      </c>
      <c r="D10" s="28">
        <f>SUM(G10+J10+M10+P10+S10+V10)</f>
        <v>165</v>
      </c>
      <c r="E10" s="47">
        <v>6</v>
      </c>
      <c r="F10" s="51">
        <v>61</v>
      </c>
      <c r="G10" s="31">
        <f t="shared" si="0"/>
        <v>67</v>
      </c>
      <c r="H10" s="32">
        <v>10</v>
      </c>
      <c r="I10" s="33">
        <v>88</v>
      </c>
      <c r="J10" s="34">
        <f t="shared" si="1"/>
        <v>98</v>
      </c>
      <c r="K10" s="29"/>
      <c r="L10" s="30"/>
      <c r="M10" s="31">
        <f t="shared" si="2"/>
        <v>0</v>
      </c>
      <c r="N10" s="32"/>
      <c r="O10" s="33"/>
      <c r="P10" s="34">
        <f t="shared" si="3"/>
        <v>0</v>
      </c>
      <c r="Q10" s="29"/>
      <c r="R10" s="30"/>
      <c r="S10" s="31">
        <f t="shared" si="4"/>
        <v>0</v>
      </c>
      <c r="T10" s="32"/>
      <c r="U10" s="33"/>
      <c r="V10" s="34">
        <f t="shared" si="5"/>
        <v>0</v>
      </c>
    </row>
    <row r="11" spans="1:22" x14ac:dyDescent="0.25">
      <c r="A11" s="64">
        <v>3</v>
      </c>
      <c r="B11" s="65">
        <v>91</v>
      </c>
      <c r="C11" s="59" t="s">
        <v>139</v>
      </c>
      <c r="D11" s="28">
        <f>SUM(G11+J11+M11+P11+S11+V11)</f>
        <v>157</v>
      </c>
      <c r="E11" s="47">
        <v>4</v>
      </c>
      <c r="F11" s="52">
        <v>78</v>
      </c>
      <c r="G11" s="31">
        <f t="shared" si="0"/>
        <v>82</v>
      </c>
      <c r="H11" s="32">
        <v>6</v>
      </c>
      <c r="I11" s="33">
        <v>69</v>
      </c>
      <c r="J11" s="34">
        <f t="shared" si="1"/>
        <v>75</v>
      </c>
      <c r="K11" s="35"/>
      <c r="L11" s="36"/>
      <c r="M11" s="31">
        <f t="shared" si="2"/>
        <v>0</v>
      </c>
      <c r="N11" s="32"/>
      <c r="O11" s="33"/>
      <c r="P11" s="34">
        <f t="shared" si="3"/>
        <v>0</v>
      </c>
      <c r="Q11" s="35"/>
      <c r="R11" s="36"/>
      <c r="S11" s="31">
        <f t="shared" si="4"/>
        <v>0</v>
      </c>
      <c r="T11" s="32"/>
      <c r="U11" s="33"/>
      <c r="V11" s="34">
        <f t="shared" si="5"/>
        <v>0</v>
      </c>
    </row>
    <row r="12" spans="1:22" x14ac:dyDescent="0.25">
      <c r="A12" s="64">
        <v>4</v>
      </c>
      <c r="B12" s="65">
        <v>420</v>
      </c>
      <c r="C12" s="59" t="s">
        <v>204</v>
      </c>
      <c r="D12" s="28">
        <f>SUM(G12+J12+M12+P12+S12+V12)</f>
        <v>112</v>
      </c>
      <c r="E12" s="48"/>
      <c r="F12" s="94"/>
      <c r="G12" s="31">
        <f t="shared" si="0"/>
        <v>0</v>
      </c>
      <c r="H12" s="32">
        <v>12</v>
      </c>
      <c r="I12" s="39">
        <v>100</v>
      </c>
      <c r="J12" s="34">
        <f t="shared" si="1"/>
        <v>112</v>
      </c>
      <c r="K12" s="38"/>
      <c r="L12" s="36"/>
      <c r="M12" s="31">
        <f t="shared" si="2"/>
        <v>0</v>
      </c>
      <c r="N12" s="32"/>
      <c r="O12" s="39"/>
      <c r="P12" s="34">
        <f t="shared" si="3"/>
        <v>0</v>
      </c>
      <c r="Q12" s="38"/>
      <c r="R12" s="36"/>
      <c r="S12" s="31">
        <f t="shared" si="4"/>
        <v>0</v>
      </c>
      <c r="T12" s="32"/>
      <c r="U12" s="39"/>
      <c r="V12" s="34">
        <f t="shared" si="5"/>
        <v>0</v>
      </c>
    </row>
    <row r="13" spans="1:22" x14ac:dyDescent="0.25">
      <c r="A13" s="64">
        <v>5</v>
      </c>
      <c r="B13" s="65">
        <v>933</v>
      </c>
      <c r="C13" s="59" t="s">
        <v>172</v>
      </c>
      <c r="D13" s="28">
        <f>SUM(G13+J13+M13+P13+S13+V13)</f>
        <v>100</v>
      </c>
      <c r="E13" s="48">
        <v>12</v>
      </c>
      <c r="F13" s="52">
        <v>88</v>
      </c>
      <c r="G13" s="31">
        <f t="shared" si="0"/>
        <v>100</v>
      </c>
      <c r="H13" s="32"/>
      <c r="I13" s="42"/>
      <c r="J13" s="34">
        <f t="shared" si="1"/>
        <v>0</v>
      </c>
      <c r="K13" s="40"/>
      <c r="L13" s="41"/>
      <c r="M13" s="31">
        <f t="shared" si="2"/>
        <v>0</v>
      </c>
      <c r="N13" s="32"/>
      <c r="O13" s="42"/>
      <c r="P13" s="34">
        <f t="shared" si="3"/>
        <v>0</v>
      </c>
      <c r="Q13" s="40"/>
      <c r="R13" s="41"/>
      <c r="S13" s="31">
        <f t="shared" si="4"/>
        <v>0</v>
      </c>
      <c r="T13" s="32"/>
      <c r="U13" s="42"/>
      <c r="V13" s="34">
        <f t="shared" si="5"/>
        <v>0</v>
      </c>
    </row>
    <row r="14" spans="1:22" x14ac:dyDescent="0.25">
      <c r="A14" s="64">
        <v>6</v>
      </c>
      <c r="B14" s="66">
        <v>470</v>
      </c>
      <c r="C14" s="61" t="s">
        <v>46</v>
      </c>
      <c r="D14" s="28">
        <f>SUM(G14+J14+M14+P14+S14+V14)</f>
        <v>86</v>
      </c>
      <c r="E14" s="48"/>
      <c r="F14" s="94"/>
      <c r="G14" s="31">
        <f t="shared" si="0"/>
        <v>0</v>
      </c>
      <c r="H14" s="32">
        <v>8</v>
      </c>
      <c r="I14" s="42">
        <v>78</v>
      </c>
      <c r="J14" s="34">
        <f t="shared" si="1"/>
        <v>86</v>
      </c>
      <c r="K14" s="40"/>
      <c r="L14" s="41"/>
      <c r="M14" s="31">
        <f t="shared" si="2"/>
        <v>0</v>
      </c>
      <c r="N14" s="32"/>
      <c r="O14" s="42"/>
      <c r="P14" s="34">
        <f t="shared" si="3"/>
        <v>0</v>
      </c>
      <c r="Q14" s="40"/>
      <c r="R14" s="41"/>
      <c r="S14" s="31">
        <f t="shared" si="4"/>
        <v>0</v>
      </c>
      <c r="T14" s="32"/>
      <c r="U14" s="42"/>
      <c r="V14" s="34">
        <f t="shared" si="5"/>
        <v>0</v>
      </c>
    </row>
    <row r="15" spans="1:22" x14ac:dyDescent="0.25">
      <c r="A15" s="64">
        <v>7</v>
      </c>
      <c r="B15" s="65">
        <v>928</v>
      </c>
      <c r="C15" s="59" t="s">
        <v>48</v>
      </c>
      <c r="D15" s="28">
        <f>SUM(G15+J15+M15+P15+S15+V15)</f>
        <v>71</v>
      </c>
      <c r="E15" s="48">
        <v>10</v>
      </c>
      <c r="F15" s="53">
        <v>61</v>
      </c>
      <c r="G15" s="31">
        <f t="shared" si="0"/>
        <v>71</v>
      </c>
      <c r="H15" s="37"/>
      <c r="I15" s="42"/>
      <c r="J15" s="34">
        <f t="shared" si="1"/>
        <v>0</v>
      </c>
      <c r="K15" s="43"/>
      <c r="L15" s="41"/>
      <c r="M15" s="31">
        <f t="shared" si="2"/>
        <v>0</v>
      </c>
      <c r="N15" s="37"/>
      <c r="O15" s="42"/>
      <c r="P15" s="34">
        <f t="shared" si="3"/>
        <v>0</v>
      </c>
      <c r="Q15" s="43"/>
      <c r="R15" s="41"/>
      <c r="S15" s="31">
        <f t="shared" si="4"/>
        <v>0</v>
      </c>
      <c r="T15" s="37"/>
      <c r="U15" s="42"/>
      <c r="V15" s="34">
        <f t="shared" si="5"/>
        <v>0</v>
      </c>
    </row>
    <row r="16" spans="1:22" x14ac:dyDescent="0.25">
      <c r="A16" s="64">
        <v>8</v>
      </c>
      <c r="B16" s="65">
        <v>925</v>
      </c>
      <c r="C16" s="59" t="s">
        <v>176</v>
      </c>
      <c r="D16" s="28">
        <f>SUM(G16+J16+M16+P16+S16+V16)</f>
        <v>71</v>
      </c>
      <c r="E16" s="48">
        <v>2</v>
      </c>
      <c r="F16" s="50">
        <v>69</v>
      </c>
      <c r="G16" s="31">
        <f t="shared" si="0"/>
        <v>71</v>
      </c>
      <c r="H16" s="32"/>
      <c r="I16" s="42"/>
      <c r="J16" s="34">
        <f t="shared" si="1"/>
        <v>0</v>
      </c>
      <c r="K16" s="40"/>
      <c r="L16" s="41"/>
      <c r="M16" s="31">
        <f t="shared" si="2"/>
        <v>0</v>
      </c>
      <c r="N16" s="32"/>
      <c r="O16" s="42"/>
      <c r="P16" s="34">
        <f t="shared" si="3"/>
        <v>0</v>
      </c>
      <c r="Q16" s="40"/>
      <c r="R16" s="41"/>
      <c r="S16" s="31">
        <f t="shared" si="4"/>
        <v>0</v>
      </c>
      <c r="T16" s="32"/>
      <c r="U16" s="42"/>
      <c r="V16" s="34">
        <f t="shared" si="5"/>
        <v>0</v>
      </c>
    </row>
    <row r="17" spans="1:22" x14ac:dyDescent="0.25">
      <c r="A17" s="64">
        <v>9</v>
      </c>
      <c r="B17" s="91">
        <v>921</v>
      </c>
      <c r="C17" s="92" t="s">
        <v>104</v>
      </c>
      <c r="D17" s="28">
        <f>SUM(G17+J17+M17+P17+S17+V17)</f>
        <v>65</v>
      </c>
      <c r="E17" s="48">
        <v>4</v>
      </c>
      <c r="F17" s="93">
        <v>61</v>
      </c>
      <c r="G17" s="31">
        <f t="shared" si="0"/>
        <v>65</v>
      </c>
      <c r="H17" s="32"/>
      <c r="I17" s="42"/>
      <c r="J17" s="34">
        <f t="shared" si="1"/>
        <v>0</v>
      </c>
      <c r="K17" s="40"/>
      <c r="L17" s="41"/>
      <c r="M17" s="31">
        <f t="shared" si="2"/>
        <v>0</v>
      </c>
      <c r="N17" s="32"/>
      <c r="O17" s="42"/>
      <c r="P17" s="34">
        <f t="shared" si="3"/>
        <v>0</v>
      </c>
      <c r="Q17" s="40"/>
      <c r="R17" s="41"/>
      <c r="S17" s="31">
        <f t="shared" si="4"/>
        <v>0</v>
      </c>
      <c r="T17" s="32"/>
      <c r="U17" s="42"/>
      <c r="V17" s="34">
        <f t="shared" si="5"/>
        <v>0</v>
      </c>
    </row>
    <row r="18" spans="1:22" x14ac:dyDescent="0.25">
      <c r="A18" s="64">
        <v>10</v>
      </c>
      <c r="B18" s="66">
        <v>240</v>
      </c>
      <c r="C18" s="61" t="s">
        <v>86</v>
      </c>
      <c r="D18" s="28">
        <f>SUM(G18+J18+M18+P18+S18+V18)</f>
        <v>65</v>
      </c>
      <c r="E18" s="48"/>
      <c r="F18" s="50"/>
      <c r="G18" s="31">
        <f t="shared" si="0"/>
        <v>0</v>
      </c>
      <c r="H18" s="32">
        <v>4</v>
      </c>
      <c r="I18" s="42">
        <v>61</v>
      </c>
      <c r="J18" s="34">
        <f t="shared" si="1"/>
        <v>65</v>
      </c>
      <c r="K18" s="40"/>
      <c r="L18" s="41"/>
      <c r="M18" s="31">
        <f t="shared" si="2"/>
        <v>0</v>
      </c>
      <c r="N18" s="32"/>
      <c r="O18" s="42"/>
      <c r="P18" s="34">
        <f t="shared" si="3"/>
        <v>0</v>
      </c>
      <c r="Q18" s="40"/>
      <c r="R18" s="41"/>
      <c r="S18" s="31">
        <f t="shared" si="4"/>
        <v>0</v>
      </c>
      <c r="T18" s="32"/>
      <c r="U18" s="42"/>
      <c r="V18" s="34">
        <f t="shared" si="5"/>
        <v>0</v>
      </c>
    </row>
    <row r="19" spans="1:22" ht="15.75" thickBot="1" x14ac:dyDescent="0.3">
      <c r="A19" s="64">
        <v>11</v>
      </c>
      <c r="B19" s="65">
        <v>97</v>
      </c>
      <c r="C19" s="59" t="s">
        <v>175</v>
      </c>
      <c r="D19" s="28">
        <f>SUM(G19+J19+M19+P19+S19+V19)</f>
        <v>64</v>
      </c>
      <c r="E19" s="97">
        <v>3</v>
      </c>
      <c r="F19" s="86">
        <v>61</v>
      </c>
      <c r="G19" s="31">
        <f t="shared" si="0"/>
        <v>64</v>
      </c>
      <c r="H19" s="32"/>
      <c r="I19" s="42"/>
      <c r="J19" s="34">
        <f t="shared" si="1"/>
        <v>0</v>
      </c>
      <c r="K19" s="40"/>
      <c r="L19" s="41"/>
      <c r="M19" s="31">
        <f t="shared" si="2"/>
        <v>0</v>
      </c>
      <c r="N19" s="32"/>
      <c r="O19" s="42"/>
      <c r="P19" s="34">
        <f t="shared" si="3"/>
        <v>0</v>
      </c>
      <c r="Q19" s="40"/>
      <c r="R19" s="41"/>
      <c r="S19" s="31">
        <f t="shared" si="4"/>
        <v>0</v>
      </c>
      <c r="T19" s="32"/>
      <c r="U19" s="42"/>
      <c r="V19" s="34">
        <f t="shared" si="5"/>
        <v>0</v>
      </c>
    </row>
    <row r="20" spans="1:22" x14ac:dyDescent="0.25">
      <c r="A20" s="64">
        <v>12</v>
      </c>
      <c r="B20" s="65">
        <v>60</v>
      </c>
      <c r="C20" s="59" t="s">
        <v>186</v>
      </c>
      <c r="D20" s="28">
        <f>SUM(G20+J20+M20+P20+S20+V20)</f>
        <v>64</v>
      </c>
      <c r="E20" s="46"/>
      <c r="F20" s="98"/>
      <c r="G20" s="31">
        <f t="shared" si="0"/>
        <v>0</v>
      </c>
      <c r="H20" s="37">
        <v>3</v>
      </c>
      <c r="I20" s="42">
        <v>61</v>
      </c>
      <c r="J20" s="34">
        <f t="shared" si="1"/>
        <v>64</v>
      </c>
      <c r="K20" s="43"/>
      <c r="L20" s="45"/>
      <c r="M20" s="31">
        <f t="shared" si="2"/>
        <v>0</v>
      </c>
      <c r="N20" s="37"/>
      <c r="O20" s="42"/>
      <c r="P20" s="34">
        <f t="shared" si="3"/>
        <v>0</v>
      </c>
      <c r="Q20" s="43"/>
      <c r="R20" s="45"/>
      <c r="S20" s="31">
        <f t="shared" si="4"/>
        <v>0</v>
      </c>
      <c r="T20" s="37"/>
      <c r="U20" s="42"/>
      <c r="V20" s="34">
        <f t="shared" si="5"/>
        <v>0</v>
      </c>
    </row>
    <row r="21" spans="1:22" x14ac:dyDescent="0.25">
      <c r="A21" s="64">
        <v>13</v>
      </c>
      <c r="B21" s="83">
        <v>290</v>
      </c>
      <c r="C21" s="84" t="s">
        <v>206</v>
      </c>
      <c r="D21" s="28">
        <f>SUM(G21+J21+M21+P21+S21+V21)</f>
        <v>64</v>
      </c>
      <c r="E21" s="48"/>
      <c r="F21" s="48"/>
      <c r="G21" s="31">
        <f t="shared" si="0"/>
        <v>0</v>
      </c>
      <c r="H21" s="32">
        <v>3</v>
      </c>
      <c r="I21" s="42">
        <v>61</v>
      </c>
      <c r="J21" s="34">
        <f t="shared" si="1"/>
        <v>64</v>
      </c>
      <c r="K21" s="40"/>
      <c r="L21" s="41"/>
      <c r="M21" s="31">
        <f t="shared" si="2"/>
        <v>0</v>
      </c>
      <c r="N21" s="32"/>
      <c r="O21" s="42"/>
      <c r="P21" s="34">
        <f t="shared" si="3"/>
        <v>0</v>
      </c>
      <c r="Q21" s="40"/>
      <c r="R21" s="41"/>
      <c r="S21" s="31">
        <f t="shared" si="4"/>
        <v>0</v>
      </c>
      <c r="T21" s="32"/>
      <c r="U21" s="42"/>
      <c r="V21" s="34">
        <f t="shared" si="5"/>
        <v>0</v>
      </c>
    </row>
    <row r="22" spans="1:22" x14ac:dyDescent="0.25">
      <c r="A22" s="64">
        <v>14</v>
      </c>
      <c r="B22" s="65">
        <v>910</v>
      </c>
      <c r="C22" s="59" t="s">
        <v>174</v>
      </c>
      <c r="D22" s="28">
        <f>SUM(G22+J22+M22+P22+S22+V22)</f>
        <v>57</v>
      </c>
      <c r="E22" s="47">
        <v>3</v>
      </c>
      <c r="F22" s="87">
        <v>54</v>
      </c>
      <c r="G22" s="31">
        <f t="shared" si="0"/>
        <v>57</v>
      </c>
      <c r="H22" s="37"/>
      <c r="I22" s="44"/>
      <c r="J22" s="34">
        <f t="shared" si="1"/>
        <v>0</v>
      </c>
      <c r="K22" s="43"/>
      <c r="L22" s="41"/>
      <c r="M22" s="31">
        <f t="shared" si="2"/>
        <v>0</v>
      </c>
      <c r="N22" s="37"/>
      <c r="O22" s="44"/>
      <c r="P22" s="34">
        <f t="shared" si="3"/>
        <v>0</v>
      </c>
      <c r="Q22" s="43"/>
      <c r="R22" s="41"/>
      <c r="S22" s="31">
        <f t="shared" si="4"/>
        <v>0</v>
      </c>
      <c r="T22" s="37"/>
      <c r="U22" s="44"/>
      <c r="V22" s="34">
        <f t="shared" si="5"/>
        <v>0</v>
      </c>
    </row>
    <row r="23" spans="1:22" x14ac:dyDescent="0.25">
      <c r="A23" s="64">
        <v>15</v>
      </c>
      <c r="B23" s="66">
        <v>926</v>
      </c>
      <c r="C23" s="61" t="s">
        <v>108</v>
      </c>
      <c r="D23" s="28">
        <f>SUM(G23+J23+M23+P23+S23+V23)</f>
        <v>56</v>
      </c>
      <c r="E23" s="48">
        <v>2</v>
      </c>
      <c r="F23" s="48">
        <v>54</v>
      </c>
      <c r="G23" s="31">
        <f t="shared" si="0"/>
        <v>56</v>
      </c>
      <c r="H23" s="32"/>
      <c r="I23" s="42"/>
      <c r="J23" s="34">
        <f t="shared" si="1"/>
        <v>0</v>
      </c>
      <c r="K23" s="40"/>
      <c r="L23" s="41"/>
      <c r="M23" s="31">
        <f t="shared" si="2"/>
        <v>0</v>
      </c>
      <c r="N23" s="32"/>
      <c r="O23" s="42"/>
      <c r="P23" s="34">
        <f t="shared" si="3"/>
        <v>0</v>
      </c>
      <c r="Q23" s="40"/>
      <c r="R23" s="41"/>
      <c r="S23" s="31">
        <f t="shared" si="4"/>
        <v>0</v>
      </c>
      <c r="T23" s="32"/>
      <c r="U23" s="42"/>
      <c r="V23" s="34">
        <f t="shared" si="5"/>
        <v>0</v>
      </c>
    </row>
    <row r="24" spans="1:22" x14ac:dyDescent="0.25">
      <c r="A24" s="64">
        <v>16</v>
      </c>
      <c r="B24" s="66">
        <v>580</v>
      </c>
      <c r="C24" s="61" t="s">
        <v>207</v>
      </c>
      <c r="D24" s="28">
        <f>SUM(G24+J24+M24+P24+S24+V24)</f>
        <v>56</v>
      </c>
      <c r="E24" s="48"/>
      <c r="F24" s="48"/>
      <c r="G24" s="31">
        <f t="shared" si="0"/>
        <v>0</v>
      </c>
      <c r="H24" s="32">
        <v>2</v>
      </c>
      <c r="I24" s="42">
        <v>54</v>
      </c>
      <c r="J24" s="34">
        <f t="shared" si="1"/>
        <v>56</v>
      </c>
      <c r="K24" s="40"/>
      <c r="L24" s="41"/>
      <c r="M24" s="31">
        <f t="shared" si="2"/>
        <v>0</v>
      </c>
      <c r="N24" s="32"/>
      <c r="O24" s="42"/>
      <c r="P24" s="34">
        <f t="shared" si="3"/>
        <v>0</v>
      </c>
      <c r="Q24" s="40"/>
      <c r="R24" s="41"/>
      <c r="S24" s="31">
        <f t="shared" si="4"/>
        <v>0</v>
      </c>
      <c r="T24" s="32"/>
      <c r="U24" s="42"/>
      <c r="V24" s="34">
        <f t="shared" si="5"/>
        <v>0</v>
      </c>
    </row>
    <row r="25" spans="1:22" x14ac:dyDescent="0.25">
      <c r="A25" s="64">
        <v>17</v>
      </c>
      <c r="B25" s="65">
        <v>540</v>
      </c>
      <c r="C25" s="59" t="s">
        <v>208</v>
      </c>
      <c r="D25" s="28">
        <f>SUM(G25+J25+M25+P25+S25+V25)</f>
        <v>56</v>
      </c>
      <c r="E25" s="48"/>
      <c r="F25" s="48"/>
      <c r="G25" s="31">
        <f t="shared" si="0"/>
        <v>0</v>
      </c>
      <c r="H25" s="32">
        <v>2</v>
      </c>
      <c r="I25" s="42">
        <v>54</v>
      </c>
      <c r="J25" s="34">
        <f t="shared" si="1"/>
        <v>56</v>
      </c>
      <c r="K25" s="40"/>
      <c r="L25" s="41"/>
      <c r="M25" s="31">
        <f t="shared" si="2"/>
        <v>0</v>
      </c>
      <c r="N25" s="32"/>
      <c r="O25" s="42"/>
      <c r="P25" s="34">
        <f t="shared" si="3"/>
        <v>0</v>
      </c>
      <c r="Q25" s="40"/>
      <c r="R25" s="41"/>
      <c r="S25" s="31">
        <f t="shared" si="4"/>
        <v>0</v>
      </c>
      <c r="T25" s="32"/>
      <c r="U25" s="42"/>
      <c r="V25" s="34">
        <f t="shared" si="5"/>
        <v>0</v>
      </c>
    </row>
    <row r="26" spans="1:22" x14ac:dyDescent="0.25">
      <c r="A26" s="64">
        <v>18</v>
      </c>
      <c r="B26" s="65">
        <v>410</v>
      </c>
      <c r="C26" s="59" t="s">
        <v>209</v>
      </c>
      <c r="D26" s="28">
        <f>SUM(G26+J26+M26+P26+S26+V26)</f>
        <v>56</v>
      </c>
      <c r="E26" s="48"/>
      <c r="F26" s="48"/>
      <c r="G26" s="31">
        <f t="shared" si="0"/>
        <v>0</v>
      </c>
      <c r="H26" s="32">
        <v>2</v>
      </c>
      <c r="I26" s="42">
        <v>54</v>
      </c>
      <c r="J26" s="34">
        <f t="shared" si="1"/>
        <v>56</v>
      </c>
      <c r="K26" s="40"/>
      <c r="L26" s="41"/>
      <c r="M26" s="31">
        <f t="shared" si="2"/>
        <v>0</v>
      </c>
      <c r="N26" s="32"/>
      <c r="O26" s="42"/>
      <c r="P26" s="34">
        <f t="shared" si="3"/>
        <v>0</v>
      </c>
      <c r="Q26" s="40"/>
      <c r="R26" s="41"/>
      <c r="S26" s="31">
        <f t="shared" si="4"/>
        <v>0</v>
      </c>
      <c r="T26" s="32"/>
      <c r="U26" s="42"/>
      <c r="V26" s="34">
        <f t="shared" si="5"/>
        <v>0</v>
      </c>
    </row>
    <row r="27" spans="1:22" x14ac:dyDescent="0.25">
      <c r="A27" s="64">
        <v>19</v>
      </c>
      <c r="B27" s="65">
        <v>330</v>
      </c>
      <c r="C27" s="59" t="s">
        <v>97</v>
      </c>
      <c r="D27" s="28">
        <f>SUM(G27+J27+M27+P27+S27+V27)</f>
        <v>56</v>
      </c>
      <c r="E27" s="48"/>
      <c r="F27" s="48"/>
      <c r="G27" s="31">
        <f t="shared" si="0"/>
        <v>0</v>
      </c>
      <c r="H27" s="32">
        <v>2</v>
      </c>
      <c r="I27" s="42">
        <v>54</v>
      </c>
      <c r="J27" s="34">
        <f t="shared" si="1"/>
        <v>56</v>
      </c>
      <c r="K27" s="40"/>
      <c r="L27" s="41"/>
      <c r="M27" s="31">
        <f t="shared" si="2"/>
        <v>0</v>
      </c>
      <c r="N27" s="32"/>
      <c r="O27" s="42"/>
      <c r="P27" s="34">
        <f t="shared" si="3"/>
        <v>0</v>
      </c>
      <c r="Q27" s="40"/>
      <c r="R27" s="41"/>
      <c r="S27" s="31">
        <f t="shared" si="4"/>
        <v>0</v>
      </c>
      <c r="T27" s="32"/>
      <c r="U27" s="42"/>
      <c r="V27" s="34">
        <f t="shared" si="5"/>
        <v>0</v>
      </c>
    </row>
    <row r="28" spans="1:22" x14ac:dyDescent="0.25">
      <c r="A28" s="64">
        <v>20</v>
      </c>
      <c r="B28" s="65">
        <v>370</v>
      </c>
      <c r="C28" s="59" t="s">
        <v>188</v>
      </c>
      <c r="D28" s="28">
        <f>SUM(G28+J28+M28+P28+S28+V28)</f>
        <v>55</v>
      </c>
      <c r="E28" s="48"/>
      <c r="F28" s="48"/>
      <c r="G28" s="31">
        <f t="shared" si="0"/>
        <v>0</v>
      </c>
      <c r="H28" s="32">
        <v>1</v>
      </c>
      <c r="I28" s="42">
        <v>54</v>
      </c>
      <c r="J28" s="34">
        <f t="shared" si="1"/>
        <v>55</v>
      </c>
      <c r="K28" s="40"/>
      <c r="L28" s="41"/>
      <c r="M28" s="31">
        <f t="shared" si="2"/>
        <v>0</v>
      </c>
      <c r="N28" s="32"/>
      <c r="O28" s="42"/>
      <c r="P28" s="34">
        <f t="shared" si="3"/>
        <v>0</v>
      </c>
      <c r="Q28" s="40"/>
      <c r="R28" s="41"/>
      <c r="S28" s="31">
        <f t="shared" si="4"/>
        <v>0</v>
      </c>
      <c r="T28" s="32"/>
      <c r="U28" s="42"/>
      <c r="V28" s="34">
        <f t="shared" si="5"/>
        <v>0</v>
      </c>
    </row>
    <row r="29" spans="1:22" x14ac:dyDescent="0.25">
      <c r="A29" s="64">
        <v>21</v>
      </c>
      <c r="B29" s="65">
        <v>500</v>
      </c>
      <c r="C29" s="59" t="s">
        <v>187</v>
      </c>
      <c r="D29" s="28">
        <f>SUM(G29+J29+M29+P29+S29+V29)</f>
        <v>55</v>
      </c>
      <c r="E29" s="48"/>
      <c r="F29" s="48"/>
      <c r="G29" s="31">
        <f t="shared" si="0"/>
        <v>0</v>
      </c>
      <c r="H29" s="32">
        <v>1</v>
      </c>
      <c r="I29" s="42">
        <v>54</v>
      </c>
      <c r="J29" s="34">
        <f t="shared" si="1"/>
        <v>55</v>
      </c>
      <c r="K29" s="40"/>
      <c r="L29" s="41"/>
      <c r="M29" s="31">
        <f t="shared" si="2"/>
        <v>0</v>
      </c>
      <c r="N29" s="32"/>
      <c r="O29" s="42"/>
      <c r="P29" s="34">
        <f t="shared" si="3"/>
        <v>0</v>
      </c>
      <c r="Q29" s="40"/>
      <c r="R29" s="41"/>
      <c r="S29" s="31">
        <f t="shared" si="4"/>
        <v>0</v>
      </c>
      <c r="T29" s="32"/>
      <c r="U29" s="42"/>
      <c r="V29" s="34">
        <f t="shared" si="5"/>
        <v>0</v>
      </c>
    </row>
    <row r="30" spans="1:22" x14ac:dyDescent="0.25">
      <c r="A30" s="64">
        <v>22</v>
      </c>
      <c r="B30" s="66">
        <v>520</v>
      </c>
      <c r="C30" s="61" t="s">
        <v>210</v>
      </c>
      <c r="D30" s="28">
        <f>SUM(G30+J30+M30+P30+S30+V30)</f>
        <v>55</v>
      </c>
      <c r="E30" s="48"/>
      <c r="F30" s="48"/>
      <c r="G30" s="31">
        <f t="shared" si="0"/>
        <v>0</v>
      </c>
      <c r="H30" s="32">
        <v>1</v>
      </c>
      <c r="I30" s="42">
        <v>54</v>
      </c>
      <c r="J30" s="34">
        <f t="shared" si="1"/>
        <v>55</v>
      </c>
      <c r="K30" s="40"/>
      <c r="L30" s="41"/>
      <c r="M30" s="31">
        <f t="shared" si="2"/>
        <v>0</v>
      </c>
      <c r="N30" s="32"/>
      <c r="O30" s="42"/>
      <c r="P30" s="34">
        <f t="shared" si="3"/>
        <v>0</v>
      </c>
      <c r="Q30" s="40"/>
      <c r="R30" s="41"/>
      <c r="S30" s="31">
        <f t="shared" si="4"/>
        <v>0</v>
      </c>
      <c r="T30" s="32"/>
      <c r="U30" s="42"/>
      <c r="V30" s="34">
        <f t="shared" si="5"/>
        <v>0</v>
      </c>
    </row>
    <row r="31" spans="1:22" x14ac:dyDescent="0.25">
      <c r="A31" s="64">
        <v>23</v>
      </c>
      <c r="B31" s="66">
        <v>450</v>
      </c>
      <c r="C31" s="61" t="s">
        <v>155</v>
      </c>
      <c r="D31" s="28">
        <f>SUM(G31+J31+M31+P31+S31+V31)</f>
        <v>55</v>
      </c>
      <c r="E31" s="48"/>
      <c r="F31" s="48"/>
      <c r="G31" s="31">
        <f t="shared" si="0"/>
        <v>0</v>
      </c>
      <c r="H31" s="32">
        <v>1</v>
      </c>
      <c r="I31" s="42">
        <v>54</v>
      </c>
      <c r="J31" s="34">
        <f t="shared" si="1"/>
        <v>55</v>
      </c>
      <c r="K31" s="40"/>
      <c r="L31" s="41"/>
      <c r="M31" s="31">
        <f t="shared" si="2"/>
        <v>0</v>
      </c>
      <c r="N31" s="32"/>
      <c r="O31" s="42"/>
      <c r="P31" s="34">
        <f t="shared" si="3"/>
        <v>0</v>
      </c>
      <c r="Q31" s="40"/>
      <c r="R31" s="41"/>
      <c r="S31" s="31">
        <f t="shared" si="4"/>
        <v>0</v>
      </c>
      <c r="T31" s="32"/>
      <c r="U31" s="42"/>
      <c r="V31" s="34">
        <f t="shared" si="5"/>
        <v>0</v>
      </c>
    </row>
    <row r="32" spans="1:22" x14ac:dyDescent="0.25">
      <c r="A32" s="64">
        <v>24</v>
      </c>
      <c r="B32" s="65">
        <v>919</v>
      </c>
      <c r="C32" s="59" t="s">
        <v>88</v>
      </c>
      <c r="D32" s="28">
        <f>SUM(G32+J32+M32+P32+S32+V32)</f>
        <v>0</v>
      </c>
      <c r="E32" s="48">
        <v>0</v>
      </c>
      <c r="F32" s="87">
        <v>0</v>
      </c>
      <c r="G32" s="31">
        <f t="shared" si="0"/>
        <v>0</v>
      </c>
      <c r="H32" s="32"/>
      <c r="I32" s="42"/>
      <c r="J32" s="34">
        <f t="shared" si="1"/>
        <v>0</v>
      </c>
      <c r="K32" s="40"/>
      <c r="L32" s="41"/>
      <c r="M32" s="31">
        <f t="shared" si="2"/>
        <v>0</v>
      </c>
      <c r="N32" s="32"/>
      <c r="O32" s="42"/>
      <c r="P32" s="34">
        <f t="shared" si="3"/>
        <v>0</v>
      </c>
      <c r="Q32" s="40"/>
      <c r="R32" s="41"/>
      <c r="S32" s="31">
        <f t="shared" si="4"/>
        <v>0</v>
      </c>
      <c r="T32" s="32"/>
      <c r="U32" s="42"/>
      <c r="V32" s="34">
        <f t="shared" si="5"/>
        <v>0</v>
      </c>
    </row>
    <row r="33" spans="1:22" x14ac:dyDescent="0.25">
      <c r="A33" s="64">
        <v>25</v>
      </c>
      <c r="B33" s="100"/>
      <c r="C33" s="61"/>
      <c r="D33" s="28">
        <f>SUM(G33+J33+M33+P33+S33+V33)</f>
        <v>0</v>
      </c>
      <c r="E33" s="48"/>
      <c r="F33" s="48"/>
      <c r="G33" s="31">
        <f t="shared" si="0"/>
        <v>0</v>
      </c>
      <c r="H33" s="32"/>
      <c r="I33" s="42"/>
      <c r="J33" s="34">
        <f t="shared" si="1"/>
        <v>0</v>
      </c>
      <c r="K33" s="40"/>
      <c r="L33" s="41"/>
      <c r="M33" s="31">
        <f t="shared" si="2"/>
        <v>0</v>
      </c>
      <c r="N33" s="32"/>
      <c r="O33" s="42"/>
      <c r="P33" s="34">
        <f t="shared" si="3"/>
        <v>0</v>
      </c>
      <c r="Q33" s="40"/>
      <c r="R33" s="41"/>
      <c r="S33" s="31">
        <f t="shared" si="4"/>
        <v>0</v>
      </c>
      <c r="T33" s="32"/>
      <c r="U33" s="42"/>
      <c r="V33" s="34">
        <f t="shared" si="5"/>
        <v>0</v>
      </c>
    </row>
    <row r="34" spans="1:22" x14ac:dyDescent="0.25">
      <c r="A34" s="64">
        <v>26</v>
      </c>
      <c r="B34" s="100"/>
      <c r="C34" s="61"/>
      <c r="D34" s="28">
        <f>SUM(G34+J34+M34+P34+S34+V34)</f>
        <v>0</v>
      </c>
      <c r="E34" s="48"/>
      <c r="F34" s="48"/>
      <c r="G34" s="31">
        <f t="shared" si="0"/>
        <v>0</v>
      </c>
      <c r="H34" s="32"/>
      <c r="I34" s="42"/>
      <c r="J34" s="34">
        <f t="shared" si="1"/>
        <v>0</v>
      </c>
      <c r="K34" s="40"/>
      <c r="L34" s="41"/>
      <c r="M34" s="31">
        <f t="shared" si="2"/>
        <v>0</v>
      </c>
      <c r="N34" s="32"/>
      <c r="O34" s="42"/>
      <c r="P34" s="34">
        <f t="shared" si="3"/>
        <v>0</v>
      </c>
      <c r="Q34" s="40"/>
      <c r="R34" s="41"/>
      <c r="S34" s="31">
        <f t="shared" si="4"/>
        <v>0</v>
      </c>
      <c r="T34" s="32"/>
      <c r="U34" s="42"/>
      <c r="V34" s="34">
        <f t="shared" si="5"/>
        <v>0</v>
      </c>
    </row>
    <row r="35" spans="1:22" x14ac:dyDescent="0.25">
      <c r="A35" s="64">
        <v>27</v>
      </c>
      <c r="B35" s="100"/>
      <c r="C35" s="61"/>
      <c r="D35" s="28">
        <f>SUM(G35+J35+M35+P35+S35+V35)</f>
        <v>0</v>
      </c>
      <c r="E35" s="48"/>
      <c r="F35" s="48"/>
      <c r="G35" s="31">
        <f t="shared" si="0"/>
        <v>0</v>
      </c>
      <c r="H35" s="32"/>
      <c r="I35" s="42"/>
      <c r="J35" s="34">
        <f t="shared" si="1"/>
        <v>0</v>
      </c>
      <c r="K35" s="40"/>
      <c r="L35" s="41"/>
      <c r="M35" s="31">
        <f t="shared" si="2"/>
        <v>0</v>
      </c>
      <c r="N35" s="32"/>
      <c r="O35" s="42"/>
      <c r="P35" s="34">
        <f t="shared" si="3"/>
        <v>0</v>
      </c>
      <c r="Q35" s="40"/>
      <c r="R35" s="41"/>
      <c r="S35" s="31">
        <f t="shared" si="4"/>
        <v>0</v>
      </c>
      <c r="T35" s="32"/>
      <c r="U35" s="42"/>
      <c r="V35" s="34">
        <f t="shared" si="5"/>
        <v>0</v>
      </c>
    </row>
    <row r="36" spans="1:22" x14ac:dyDescent="0.25">
      <c r="A36" s="64">
        <v>28</v>
      </c>
      <c r="B36" s="100"/>
      <c r="C36" s="61"/>
      <c r="D36" s="28">
        <f>SUM(G36+J36+M36+P36+S36+V36)</f>
        <v>0</v>
      </c>
      <c r="E36" s="48"/>
      <c r="F36" s="48"/>
      <c r="G36" s="31">
        <f t="shared" si="0"/>
        <v>0</v>
      </c>
      <c r="H36" s="32"/>
      <c r="I36" s="42"/>
      <c r="J36" s="34">
        <f t="shared" si="1"/>
        <v>0</v>
      </c>
      <c r="K36" s="40"/>
      <c r="L36" s="41"/>
      <c r="M36" s="31">
        <f t="shared" si="2"/>
        <v>0</v>
      </c>
      <c r="N36" s="32"/>
      <c r="O36" s="42"/>
      <c r="P36" s="34">
        <f t="shared" si="3"/>
        <v>0</v>
      </c>
      <c r="Q36" s="40"/>
      <c r="R36" s="41"/>
      <c r="S36" s="31">
        <f t="shared" si="4"/>
        <v>0</v>
      </c>
      <c r="T36" s="32"/>
      <c r="U36" s="42"/>
      <c r="V36" s="34">
        <f t="shared" si="5"/>
        <v>0</v>
      </c>
    </row>
    <row r="37" spans="1:22" x14ac:dyDescent="0.25">
      <c r="A37" s="64">
        <v>29</v>
      </c>
      <c r="B37" s="100"/>
      <c r="C37" s="61"/>
      <c r="D37" s="28">
        <f>SUM(G37+J37+M37+P37+S37+V37)</f>
        <v>0</v>
      </c>
      <c r="E37" s="48"/>
      <c r="F37" s="48"/>
      <c r="G37" s="31">
        <f t="shared" si="0"/>
        <v>0</v>
      </c>
      <c r="H37" s="32"/>
      <c r="I37" s="42"/>
      <c r="J37" s="34">
        <f t="shared" si="1"/>
        <v>0</v>
      </c>
      <c r="K37" s="40"/>
      <c r="L37" s="41"/>
      <c r="M37" s="31">
        <f t="shared" si="2"/>
        <v>0</v>
      </c>
      <c r="N37" s="32"/>
      <c r="O37" s="42"/>
      <c r="P37" s="34">
        <f t="shared" si="3"/>
        <v>0</v>
      </c>
      <c r="Q37" s="40"/>
      <c r="R37" s="41"/>
      <c r="S37" s="31">
        <f t="shared" si="4"/>
        <v>0</v>
      </c>
      <c r="T37" s="32"/>
      <c r="U37" s="42"/>
      <c r="V37" s="34">
        <f t="shared" si="5"/>
        <v>0</v>
      </c>
    </row>
    <row r="38" spans="1:22" x14ac:dyDescent="0.25">
      <c r="A38" s="64">
        <v>30</v>
      </c>
      <c r="B38" s="100"/>
      <c r="C38" s="61"/>
      <c r="D38" s="28">
        <f>SUM(G38+J38+M38+P38+S38+V38)</f>
        <v>0</v>
      </c>
      <c r="E38" s="48"/>
      <c r="F38" s="48"/>
      <c r="G38" s="31">
        <f t="shared" si="0"/>
        <v>0</v>
      </c>
      <c r="H38" s="32"/>
      <c r="I38" s="42"/>
      <c r="J38" s="34">
        <f t="shared" si="1"/>
        <v>0</v>
      </c>
      <c r="K38" s="40"/>
      <c r="L38" s="41"/>
      <c r="M38" s="31">
        <f t="shared" si="2"/>
        <v>0</v>
      </c>
      <c r="N38" s="32"/>
      <c r="O38" s="42"/>
      <c r="P38" s="34">
        <f t="shared" si="3"/>
        <v>0</v>
      </c>
      <c r="Q38" s="40"/>
      <c r="R38" s="41"/>
      <c r="S38" s="31">
        <f t="shared" si="4"/>
        <v>0</v>
      </c>
      <c r="T38" s="32"/>
      <c r="U38" s="42"/>
      <c r="V38" s="34">
        <f t="shared" si="5"/>
        <v>0</v>
      </c>
    </row>
  </sheetData>
  <autoFilter ref="B8:V8">
    <sortState ref="B9:V38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B24" sqref="B24"/>
    </sheetView>
  </sheetViews>
  <sheetFormatPr defaultRowHeight="15" x14ac:dyDescent="0.25"/>
  <cols>
    <col min="3" max="3" width="19" customWidth="1"/>
  </cols>
  <sheetData>
    <row r="1" spans="1:22" x14ac:dyDescent="0.25">
      <c r="A1" s="57"/>
      <c r="B1" s="57"/>
      <c r="C1" s="57"/>
    </row>
    <row r="2" spans="1:22" x14ac:dyDescent="0.25">
      <c r="A2" s="57"/>
      <c r="B2" s="57"/>
      <c r="C2" s="57"/>
    </row>
    <row r="3" spans="1:22" x14ac:dyDescent="0.25">
      <c r="A3" s="57"/>
      <c r="B3" s="57"/>
      <c r="C3" s="57"/>
    </row>
    <row r="4" spans="1:22" x14ac:dyDescent="0.25">
      <c r="A4" s="57"/>
      <c r="B4" s="57"/>
      <c r="C4" s="57"/>
    </row>
    <row r="5" spans="1:22" x14ac:dyDescent="0.25">
      <c r="A5" s="57"/>
      <c r="B5" s="57"/>
      <c r="C5" s="57"/>
    </row>
    <row r="6" spans="1:22" ht="15.75" thickBot="1" x14ac:dyDescent="0.3">
      <c r="A6" s="57"/>
      <c r="B6" s="57"/>
      <c r="C6" s="57"/>
    </row>
    <row r="7" spans="1:22" ht="15.75" thickBot="1" x14ac:dyDescent="0.3">
      <c r="A7" s="58"/>
      <c r="B7" s="58"/>
      <c r="C7" s="58"/>
      <c r="D7" s="19"/>
      <c r="E7" s="132" t="s">
        <v>148</v>
      </c>
      <c r="F7" s="133"/>
      <c r="G7" s="134"/>
      <c r="H7" s="129" t="s">
        <v>11</v>
      </c>
      <c r="I7" s="130"/>
      <c r="J7" s="131"/>
      <c r="K7" s="132" t="s">
        <v>171</v>
      </c>
      <c r="L7" s="133"/>
      <c r="M7" s="134"/>
      <c r="N7" s="129" t="s">
        <v>12</v>
      </c>
      <c r="O7" s="130"/>
      <c r="P7" s="131"/>
      <c r="Q7" s="132" t="s">
        <v>13</v>
      </c>
      <c r="R7" s="133"/>
      <c r="S7" s="134"/>
      <c r="T7" s="129" t="s">
        <v>14</v>
      </c>
      <c r="U7" s="130"/>
      <c r="V7" s="131"/>
    </row>
    <row r="8" spans="1:22" ht="15.75" thickBot="1" x14ac:dyDescent="0.3">
      <c r="A8" s="63"/>
      <c r="B8" s="63" t="s">
        <v>15</v>
      </c>
      <c r="C8" s="20" t="s">
        <v>16</v>
      </c>
      <c r="D8" s="21" t="s">
        <v>17</v>
      </c>
      <c r="E8" s="22" t="s">
        <v>18</v>
      </c>
      <c r="F8" s="23" t="s">
        <v>19</v>
      </c>
      <c r="G8" s="24" t="s">
        <v>20</v>
      </c>
      <c r="H8" s="25" t="s">
        <v>18</v>
      </c>
      <c r="I8" s="26" t="s">
        <v>19</v>
      </c>
      <c r="J8" s="27" t="s">
        <v>20</v>
      </c>
      <c r="K8" s="22" t="s">
        <v>18</v>
      </c>
      <c r="L8" s="23" t="s">
        <v>19</v>
      </c>
      <c r="M8" s="24" t="s">
        <v>20</v>
      </c>
      <c r="N8" s="25" t="s">
        <v>18</v>
      </c>
      <c r="O8" s="26" t="s">
        <v>19</v>
      </c>
      <c r="P8" s="27" t="s">
        <v>20</v>
      </c>
      <c r="Q8" s="22" t="s">
        <v>18</v>
      </c>
      <c r="R8" s="23" t="s">
        <v>19</v>
      </c>
      <c r="S8" s="24" t="s">
        <v>20</v>
      </c>
      <c r="T8" s="25" t="s">
        <v>18</v>
      </c>
      <c r="U8" s="26" t="s">
        <v>19</v>
      </c>
      <c r="V8" s="27" t="s">
        <v>20</v>
      </c>
    </row>
    <row r="9" spans="1:22" x14ac:dyDescent="0.25">
      <c r="A9" s="64">
        <v>1</v>
      </c>
      <c r="B9" s="65">
        <v>18</v>
      </c>
      <c r="C9" s="59" t="s">
        <v>177</v>
      </c>
      <c r="D9" s="28">
        <f t="shared" ref="D9:D32" si="0">SUM(G9+J9+M9+P9+S9+V9)</f>
        <v>124</v>
      </c>
      <c r="E9" s="47">
        <v>6</v>
      </c>
      <c r="F9" s="51">
        <v>54</v>
      </c>
      <c r="G9" s="31">
        <f t="shared" ref="G9:G32" si="1">E9+F9</f>
        <v>60</v>
      </c>
      <c r="H9" s="32">
        <v>3</v>
      </c>
      <c r="I9" s="42">
        <v>61</v>
      </c>
      <c r="J9" s="34">
        <f t="shared" ref="J9:J32" si="2">H9+I9</f>
        <v>64</v>
      </c>
      <c r="K9" s="43"/>
      <c r="L9" s="41"/>
      <c r="M9" s="31">
        <f t="shared" ref="M9:M32" si="3">K9+L9</f>
        <v>0</v>
      </c>
      <c r="N9" s="32"/>
      <c r="O9" s="42"/>
      <c r="P9" s="34">
        <f t="shared" ref="P9:P32" si="4">N9+O9</f>
        <v>0</v>
      </c>
      <c r="Q9" s="43"/>
      <c r="R9" s="41"/>
      <c r="S9" s="31">
        <f t="shared" ref="S9:S32" si="5">Q9+R9</f>
        <v>0</v>
      </c>
      <c r="T9" s="32"/>
      <c r="U9" s="42"/>
      <c r="V9" s="34">
        <f t="shared" ref="V9:V32" si="6">T9+U9</f>
        <v>0</v>
      </c>
    </row>
    <row r="10" spans="1:22" x14ac:dyDescent="0.25">
      <c r="A10" s="64">
        <v>2</v>
      </c>
      <c r="B10" s="65">
        <v>50</v>
      </c>
      <c r="C10" s="59" t="s">
        <v>182</v>
      </c>
      <c r="D10" s="28">
        <f t="shared" si="0"/>
        <v>119</v>
      </c>
      <c r="E10" s="48">
        <v>2</v>
      </c>
      <c r="F10" s="94">
        <v>54</v>
      </c>
      <c r="G10" s="31">
        <f t="shared" si="1"/>
        <v>56</v>
      </c>
      <c r="H10" s="32">
        <v>2</v>
      </c>
      <c r="I10" s="42">
        <v>61</v>
      </c>
      <c r="J10" s="34">
        <f t="shared" si="2"/>
        <v>63</v>
      </c>
      <c r="K10" s="40"/>
      <c r="L10" s="41"/>
      <c r="M10" s="31">
        <f t="shared" si="3"/>
        <v>0</v>
      </c>
      <c r="N10" s="32"/>
      <c r="O10" s="42"/>
      <c r="P10" s="34">
        <f t="shared" si="4"/>
        <v>0</v>
      </c>
      <c r="Q10" s="40"/>
      <c r="R10" s="41"/>
      <c r="S10" s="31">
        <f t="shared" si="5"/>
        <v>0</v>
      </c>
      <c r="T10" s="32"/>
      <c r="U10" s="42"/>
      <c r="V10" s="34">
        <f t="shared" si="6"/>
        <v>0</v>
      </c>
    </row>
    <row r="11" spans="1:22" x14ac:dyDescent="0.25">
      <c r="A11" s="64">
        <v>3</v>
      </c>
      <c r="B11" s="66">
        <v>27</v>
      </c>
      <c r="C11" s="61" t="s">
        <v>206</v>
      </c>
      <c r="D11" s="28">
        <f t="shared" si="0"/>
        <v>108</v>
      </c>
      <c r="E11" s="48"/>
      <c r="F11" s="50"/>
      <c r="G11" s="31">
        <f t="shared" si="1"/>
        <v>0</v>
      </c>
      <c r="H11" s="32">
        <v>8</v>
      </c>
      <c r="I11" s="42">
        <v>100</v>
      </c>
      <c r="J11" s="34">
        <f t="shared" si="2"/>
        <v>108</v>
      </c>
      <c r="K11" s="40"/>
      <c r="L11" s="41"/>
      <c r="M11" s="31">
        <f t="shared" si="3"/>
        <v>0</v>
      </c>
      <c r="N11" s="32"/>
      <c r="O11" s="42"/>
      <c r="P11" s="34">
        <f t="shared" si="4"/>
        <v>0</v>
      </c>
      <c r="Q11" s="40"/>
      <c r="R11" s="41"/>
      <c r="S11" s="31">
        <f t="shared" si="5"/>
        <v>0</v>
      </c>
      <c r="T11" s="32"/>
      <c r="U11" s="42"/>
      <c r="V11" s="34">
        <f t="shared" si="6"/>
        <v>0</v>
      </c>
    </row>
    <row r="12" spans="1:22" x14ac:dyDescent="0.25">
      <c r="A12" s="64">
        <v>4</v>
      </c>
      <c r="B12" s="91">
        <v>44</v>
      </c>
      <c r="C12" s="85" t="s">
        <v>210</v>
      </c>
      <c r="D12" s="28">
        <f t="shared" si="0"/>
        <v>98</v>
      </c>
      <c r="E12" s="48"/>
      <c r="F12" s="53"/>
      <c r="G12" s="31">
        <f t="shared" si="1"/>
        <v>0</v>
      </c>
      <c r="H12" s="37">
        <v>10</v>
      </c>
      <c r="I12" s="42">
        <v>88</v>
      </c>
      <c r="J12" s="34">
        <f t="shared" si="2"/>
        <v>98</v>
      </c>
      <c r="K12" s="43"/>
      <c r="L12" s="45"/>
      <c r="M12" s="31">
        <f t="shared" si="3"/>
        <v>0</v>
      </c>
      <c r="N12" s="37"/>
      <c r="O12" s="42"/>
      <c r="P12" s="34">
        <f t="shared" si="4"/>
        <v>0</v>
      </c>
      <c r="Q12" s="43"/>
      <c r="R12" s="45"/>
      <c r="S12" s="31">
        <f t="shared" si="5"/>
        <v>0</v>
      </c>
      <c r="T12" s="37"/>
      <c r="U12" s="42"/>
      <c r="V12" s="34">
        <f t="shared" si="6"/>
        <v>0</v>
      </c>
    </row>
    <row r="13" spans="1:22" x14ac:dyDescent="0.25">
      <c r="A13" s="64">
        <v>5</v>
      </c>
      <c r="B13" s="66">
        <v>48</v>
      </c>
      <c r="C13" s="61" t="s">
        <v>188</v>
      </c>
      <c r="D13" s="28">
        <f t="shared" si="0"/>
        <v>84</v>
      </c>
      <c r="E13" s="48"/>
      <c r="F13" s="50"/>
      <c r="G13" s="31">
        <f t="shared" si="1"/>
        <v>0</v>
      </c>
      <c r="H13" s="32">
        <v>6</v>
      </c>
      <c r="I13" s="42">
        <v>78</v>
      </c>
      <c r="J13" s="34">
        <f t="shared" si="2"/>
        <v>84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ht="15.75" thickBot="1" x14ac:dyDescent="0.3">
      <c r="A14" s="64">
        <v>6</v>
      </c>
      <c r="B14" s="66">
        <v>24</v>
      </c>
      <c r="C14" s="61" t="s">
        <v>86</v>
      </c>
      <c r="D14" s="28">
        <f t="shared" si="0"/>
        <v>81</v>
      </c>
      <c r="E14" s="49"/>
      <c r="F14" s="49"/>
      <c r="G14" s="31">
        <f t="shared" si="1"/>
        <v>0</v>
      </c>
      <c r="H14" s="32">
        <v>12</v>
      </c>
      <c r="I14" s="42">
        <v>69</v>
      </c>
      <c r="J14" s="34">
        <f t="shared" si="2"/>
        <v>81</v>
      </c>
      <c r="K14" s="40"/>
      <c r="L14" s="41"/>
      <c r="M14" s="31">
        <f t="shared" si="3"/>
        <v>0</v>
      </c>
      <c r="N14" s="32"/>
      <c r="O14" s="42"/>
      <c r="P14" s="34">
        <f t="shared" si="4"/>
        <v>0</v>
      </c>
      <c r="Q14" s="40"/>
      <c r="R14" s="41"/>
      <c r="S14" s="31">
        <f t="shared" si="5"/>
        <v>0</v>
      </c>
      <c r="T14" s="32"/>
      <c r="U14" s="42"/>
      <c r="V14" s="34">
        <f t="shared" si="6"/>
        <v>0</v>
      </c>
    </row>
    <row r="15" spans="1:22" x14ac:dyDescent="0.25">
      <c r="A15" s="64">
        <v>7</v>
      </c>
      <c r="B15" s="65">
        <v>53</v>
      </c>
      <c r="C15" s="61" t="s">
        <v>155</v>
      </c>
      <c r="D15" s="28">
        <f t="shared" si="0"/>
        <v>65</v>
      </c>
      <c r="E15" s="46"/>
      <c r="F15" s="46"/>
      <c r="G15" s="31">
        <f t="shared" si="1"/>
        <v>0</v>
      </c>
      <c r="H15" s="32">
        <v>4</v>
      </c>
      <c r="I15" s="42">
        <v>61</v>
      </c>
      <c r="J15" s="34">
        <f t="shared" si="2"/>
        <v>65</v>
      </c>
      <c r="K15" s="40"/>
      <c r="L15" s="41"/>
      <c r="M15" s="31">
        <f t="shared" si="3"/>
        <v>0</v>
      </c>
      <c r="N15" s="32"/>
      <c r="O15" s="42"/>
      <c r="P15" s="34">
        <f t="shared" si="4"/>
        <v>0</v>
      </c>
      <c r="Q15" s="40"/>
      <c r="R15" s="41"/>
      <c r="S15" s="31">
        <f t="shared" si="5"/>
        <v>0</v>
      </c>
      <c r="T15" s="32"/>
      <c r="U15" s="42"/>
      <c r="V15" s="34">
        <f t="shared" si="6"/>
        <v>0</v>
      </c>
    </row>
    <row r="16" spans="1:22" x14ac:dyDescent="0.25">
      <c r="A16" s="64">
        <v>8</v>
      </c>
      <c r="B16" s="67">
        <v>31</v>
      </c>
      <c r="C16" s="60" t="s">
        <v>187</v>
      </c>
      <c r="D16" s="28">
        <f t="shared" si="0"/>
        <v>65</v>
      </c>
      <c r="E16" s="48"/>
      <c r="F16" s="48"/>
      <c r="G16" s="31">
        <f t="shared" si="1"/>
        <v>0</v>
      </c>
      <c r="H16" s="32">
        <v>4</v>
      </c>
      <c r="I16" s="42">
        <v>61</v>
      </c>
      <c r="J16" s="34">
        <f t="shared" si="2"/>
        <v>65</v>
      </c>
      <c r="K16" s="40"/>
      <c r="L16" s="41"/>
      <c r="M16" s="31">
        <f t="shared" si="3"/>
        <v>0</v>
      </c>
      <c r="N16" s="32"/>
      <c r="O16" s="42"/>
      <c r="P16" s="34">
        <f t="shared" si="4"/>
        <v>0</v>
      </c>
      <c r="Q16" s="40"/>
      <c r="R16" s="41"/>
      <c r="S16" s="31">
        <f t="shared" si="5"/>
        <v>0</v>
      </c>
      <c r="T16" s="32"/>
      <c r="U16" s="42"/>
      <c r="V16" s="34">
        <f t="shared" si="6"/>
        <v>0</v>
      </c>
    </row>
    <row r="17" spans="1:22" x14ac:dyDescent="0.25">
      <c r="A17" s="64">
        <v>9</v>
      </c>
      <c r="B17" s="65">
        <v>5</v>
      </c>
      <c r="C17" s="59" t="s">
        <v>179</v>
      </c>
      <c r="D17" s="28">
        <f t="shared" si="0"/>
        <v>64</v>
      </c>
      <c r="E17" s="47">
        <v>3</v>
      </c>
      <c r="F17" s="87">
        <v>61</v>
      </c>
      <c r="G17" s="31">
        <f t="shared" si="1"/>
        <v>64</v>
      </c>
      <c r="H17" s="37"/>
      <c r="I17" s="44"/>
      <c r="J17" s="34">
        <f t="shared" si="2"/>
        <v>0</v>
      </c>
      <c r="K17" s="43"/>
      <c r="L17" s="41"/>
      <c r="M17" s="31">
        <f t="shared" si="3"/>
        <v>0</v>
      </c>
      <c r="N17" s="37"/>
      <c r="O17" s="44"/>
      <c r="P17" s="34">
        <f t="shared" si="4"/>
        <v>0</v>
      </c>
      <c r="Q17" s="43"/>
      <c r="R17" s="41"/>
      <c r="S17" s="31">
        <f t="shared" si="5"/>
        <v>0</v>
      </c>
      <c r="T17" s="37"/>
      <c r="U17" s="44"/>
      <c r="V17" s="34">
        <f t="shared" si="6"/>
        <v>0</v>
      </c>
    </row>
    <row r="18" spans="1:22" x14ac:dyDescent="0.25">
      <c r="A18" s="64">
        <v>10</v>
      </c>
      <c r="B18" s="65">
        <v>13</v>
      </c>
      <c r="C18" s="59" t="s">
        <v>180</v>
      </c>
      <c r="D18" s="28">
        <f t="shared" si="0"/>
        <v>64</v>
      </c>
      <c r="E18" s="47">
        <v>3</v>
      </c>
      <c r="F18" s="87">
        <v>61</v>
      </c>
      <c r="G18" s="31">
        <f t="shared" si="1"/>
        <v>64</v>
      </c>
      <c r="H18" s="32"/>
      <c r="I18" s="42"/>
      <c r="J18" s="34">
        <f t="shared" si="2"/>
        <v>0</v>
      </c>
      <c r="K18" s="40"/>
      <c r="L18" s="41"/>
      <c r="M18" s="31">
        <f t="shared" si="3"/>
        <v>0</v>
      </c>
      <c r="N18" s="32"/>
      <c r="O18" s="42"/>
      <c r="P18" s="34">
        <f t="shared" si="4"/>
        <v>0</v>
      </c>
      <c r="Q18" s="40"/>
      <c r="R18" s="41"/>
      <c r="S18" s="31">
        <f t="shared" si="5"/>
        <v>0</v>
      </c>
      <c r="T18" s="32"/>
      <c r="U18" s="42"/>
      <c r="V18" s="34">
        <f t="shared" si="6"/>
        <v>0</v>
      </c>
    </row>
    <row r="19" spans="1:22" x14ac:dyDescent="0.25">
      <c r="A19" s="64">
        <v>11</v>
      </c>
      <c r="B19" s="65">
        <v>8</v>
      </c>
      <c r="C19" s="59" t="s">
        <v>183</v>
      </c>
      <c r="D19" s="28">
        <f t="shared" si="0"/>
        <v>63</v>
      </c>
      <c r="E19" s="48">
        <v>2</v>
      </c>
      <c r="F19" s="87">
        <v>61</v>
      </c>
      <c r="G19" s="31">
        <f t="shared" si="1"/>
        <v>63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4">
        <v>12</v>
      </c>
      <c r="B20" s="65">
        <v>4</v>
      </c>
      <c r="C20" s="59" t="s">
        <v>24</v>
      </c>
      <c r="D20" s="28">
        <f t="shared" si="0"/>
        <v>58</v>
      </c>
      <c r="E20" s="47">
        <v>4</v>
      </c>
      <c r="F20" s="87">
        <v>54</v>
      </c>
      <c r="G20" s="31">
        <f t="shared" si="1"/>
        <v>58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4">
        <v>13</v>
      </c>
      <c r="B21" s="65">
        <v>14</v>
      </c>
      <c r="C21" s="59" t="s">
        <v>178</v>
      </c>
      <c r="D21" s="28">
        <f t="shared" si="0"/>
        <v>58</v>
      </c>
      <c r="E21" s="48">
        <v>4</v>
      </c>
      <c r="F21" s="99">
        <v>54</v>
      </c>
      <c r="G21" s="31">
        <f t="shared" si="1"/>
        <v>58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4">
        <v>14</v>
      </c>
      <c r="B22" s="66">
        <v>11</v>
      </c>
      <c r="C22" s="61" t="s">
        <v>181</v>
      </c>
      <c r="D22" s="28">
        <f t="shared" si="0"/>
        <v>56</v>
      </c>
      <c r="E22" s="48">
        <v>2</v>
      </c>
      <c r="F22" s="48">
        <v>54</v>
      </c>
      <c r="G22" s="31">
        <f t="shared" si="1"/>
        <v>56</v>
      </c>
      <c r="H22" s="32"/>
      <c r="I22" s="42"/>
      <c r="J22" s="34">
        <f t="shared" si="2"/>
        <v>0</v>
      </c>
      <c r="K22" s="40"/>
      <c r="L22" s="41"/>
      <c r="M22" s="31">
        <f t="shared" si="3"/>
        <v>0</v>
      </c>
      <c r="N22" s="32"/>
      <c r="O22" s="42"/>
      <c r="P22" s="34">
        <f t="shared" si="4"/>
        <v>0</v>
      </c>
      <c r="Q22" s="40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4">
        <v>15</v>
      </c>
      <c r="B23" s="65">
        <v>34</v>
      </c>
      <c r="C23" s="59" t="s">
        <v>97</v>
      </c>
      <c r="D23" s="28">
        <f t="shared" si="0"/>
        <v>0</v>
      </c>
      <c r="E23" s="48"/>
      <c r="F23" s="48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x14ac:dyDescent="0.25">
      <c r="A24" s="64">
        <v>16</v>
      </c>
      <c r="B24" s="65"/>
      <c r="C24" s="59"/>
      <c r="D24" s="28">
        <f t="shared" si="0"/>
        <v>0</v>
      </c>
      <c r="E24" s="48"/>
      <c r="F24" s="48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4">
        <v>17</v>
      </c>
      <c r="B25" s="66"/>
      <c r="C25" s="61"/>
      <c r="D25" s="28">
        <f t="shared" si="0"/>
        <v>0</v>
      </c>
      <c r="E25" s="48"/>
      <c r="F25" s="48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4">
        <v>18</v>
      </c>
      <c r="B26" s="82"/>
      <c r="C26" s="62"/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4">
        <v>19</v>
      </c>
      <c r="B27" s="62"/>
      <c r="C27" s="62"/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4">
        <v>20</v>
      </c>
      <c r="B28" s="62"/>
      <c r="C28" s="62"/>
      <c r="D28" s="28">
        <f t="shared" si="0"/>
        <v>0</v>
      </c>
      <c r="E28" s="48"/>
      <c r="F28" s="48"/>
      <c r="G28" s="31">
        <f t="shared" si="1"/>
        <v>0</v>
      </c>
      <c r="H28" s="32"/>
      <c r="I28" s="42"/>
      <c r="J28" s="34">
        <f t="shared" si="2"/>
        <v>0</v>
      </c>
      <c r="K28" s="40"/>
      <c r="L28" s="41"/>
      <c r="M28" s="31">
        <f t="shared" si="3"/>
        <v>0</v>
      </c>
      <c r="N28" s="32"/>
      <c r="O28" s="42"/>
      <c r="P28" s="34">
        <f t="shared" si="4"/>
        <v>0</v>
      </c>
      <c r="Q28" s="40"/>
      <c r="R28" s="41"/>
      <c r="S28" s="31">
        <f t="shared" si="5"/>
        <v>0</v>
      </c>
      <c r="T28" s="32"/>
      <c r="U28" s="42"/>
      <c r="V28" s="34">
        <f t="shared" si="6"/>
        <v>0</v>
      </c>
    </row>
    <row r="29" spans="1:22" x14ac:dyDescent="0.25">
      <c r="A29" s="64">
        <v>21</v>
      </c>
      <c r="B29" s="62"/>
      <c r="C29" s="62"/>
      <c r="D29" s="28">
        <f t="shared" si="0"/>
        <v>0</v>
      </c>
      <c r="E29" s="48"/>
      <c r="F29" s="48"/>
      <c r="G29" s="31">
        <f t="shared" si="1"/>
        <v>0</v>
      </c>
      <c r="H29" s="32"/>
      <c r="I29" s="42"/>
      <c r="J29" s="34">
        <f t="shared" si="2"/>
        <v>0</v>
      </c>
      <c r="K29" s="40"/>
      <c r="L29" s="41"/>
      <c r="M29" s="31">
        <f t="shared" si="3"/>
        <v>0</v>
      </c>
      <c r="N29" s="32"/>
      <c r="O29" s="42"/>
      <c r="P29" s="34">
        <f t="shared" si="4"/>
        <v>0</v>
      </c>
      <c r="Q29" s="40"/>
      <c r="R29" s="41"/>
      <c r="S29" s="31">
        <f t="shared" si="5"/>
        <v>0</v>
      </c>
      <c r="T29" s="32"/>
      <c r="U29" s="42"/>
      <c r="V29" s="34">
        <f t="shared" si="6"/>
        <v>0</v>
      </c>
    </row>
    <row r="30" spans="1:22" x14ac:dyDescent="0.25">
      <c r="A30" s="64">
        <v>22</v>
      </c>
      <c r="B30" s="62"/>
      <c r="C30" s="62"/>
      <c r="D30" s="28">
        <f t="shared" si="0"/>
        <v>0</v>
      </c>
      <c r="E30" s="48"/>
      <c r="F30" s="48"/>
      <c r="G30" s="31">
        <f t="shared" si="1"/>
        <v>0</v>
      </c>
      <c r="H30" s="32"/>
      <c r="I30" s="42"/>
      <c r="J30" s="34">
        <f t="shared" si="2"/>
        <v>0</v>
      </c>
      <c r="K30" s="40"/>
      <c r="L30" s="41"/>
      <c r="M30" s="31">
        <f t="shared" si="3"/>
        <v>0</v>
      </c>
      <c r="N30" s="32"/>
      <c r="O30" s="42"/>
      <c r="P30" s="34">
        <f t="shared" si="4"/>
        <v>0</v>
      </c>
      <c r="Q30" s="40"/>
      <c r="R30" s="41"/>
      <c r="S30" s="31">
        <f t="shared" si="5"/>
        <v>0</v>
      </c>
      <c r="T30" s="32"/>
      <c r="U30" s="42"/>
      <c r="V30" s="34">
        <f t="shared" si="6"/>
        <v>0</v>
      </c>
    </row>
    <row r="31" spans="1:22" x14ac:dyDescent="0.25">
      <c r="A31" s="64">
        <v>23</v>
      </c>
      <c r="B31" s="62"/>
      <c r="C31" s="62"/>
      <c r="D31" s="28">
        <f t="shared" si="0"/>
        <v>0</v>
      </c>
      <c r="E31" s="48"/>
      <c r="F31" s="48"/>
      <c r="G31" s="31">
        <f t="shared" si="1"/>
        <v>0</v>
      </c>
      <c r="H31" s="32"/>
      <c r="I31" s="42"/>
      <c r="J31" s="34">
        <f t="shared" si="2"/>
        <v>0</v>
      </c>
      <c r="K31" s="40"/>
      <c r="L31" s="41"/>
      <c r="M31" s="31">
        <f t="shared" si="3"/>
        <v>0</v>
      </c>
      <c r="N31" s="32"/>
      <c r="O31" s="42"/>
      <c r="P31" s="34">
        <f t="shared" si="4"/>
        <v>0</v>
      </c>
      <c r="Q31" s="40"/>
      <c r="R31" s="41"/>
      <c r="S31" s="31">
        <f t="shared" si="5"/>
        <v>0</v>
      </c>
      <c r="T31" s="32"/>
      <c r="U31" s="42"/>
      <c r="V31" s="34">
        <f t="shared" si="6"/>
        <v>0</v>
      </c>
    </row>
    <row r="32" spans="1:22" x14ac:dyDescent="0.25">
      <c r="A32" s="64">
        <v>24</v>
      </c>
      <c r="B32" s="62"/>
      <c r="C32" s="62"/>
      <c r="D32" s="28">
        <f t="shared" si="0"/>
        <v>0</v>
      </c>
      <c r="E32" s="48"/>
      <c r="F32" s="48"/>
      <c r="G32" s="31">
        <f t="shared" si="1"/>
        <v>0</v>
      </c>
      <c r="H32" s="32"/>
      <c r="I32" s="42"/>
      <c r="J32" s="34">
        <f t="shared" si="2"/>
        <v>0</v>
      </c>
      <c r="K32" s="40"/>
      <c r="L32" s="41"/>
      <c r="M32" s="31">
        <f t="shared" si="3"/>
        <v>0</v>
      </c>
      <c r="N32" s="32"/>
      <c r="O32" s="42"/>
      <c r="P32" s="34">
        <f t="shared" si="4"/>
        <v>0</v>
      </c>
      <c r="Q32" s="40"/>
      <c r="R32" s="41"/>
      <c r="S32" s="31">
        <f t="shared" si="5"/>
        <v>0</v>
      </c>
      <c r="T32" s="32"/>
      <c r="U32" s="42"/>
      <c r="V32" s="34">
        <f t="shared" si="6"/>
        <v>0</v>
      </c>
    </row>
  </sheetData>
  <autoFilter ref="B8:V8">
    <sortState ref="B9:V3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G3" sqref="G3"/>
    </sheetView>
  </sheetViews>
  <sheetFormatPr defaultRowHeight="15" x14ac:dyDescent="0.25"/>
  <cols>
    <col min="3" max="3" width="17.85546875" customWidth="1"/>
  </cols>
  <sheetData>
    <row r="1" spans="1:22" x14ac:dyDescent="0.25">
      <c r="A1" s="57"/>
      <c r="B1" s="57"/>
      <c r="C1" s="57"/>
    </row>
    <row r="2" spans="1:22" x14ac:dyDescent="0.25">
      <c r="A2" s="57"/>
      <c r="B2" s="57"/>
      <c r="C2" s="57"/>
    </row>
    <row r="3" spans="1:22" x14ac:dyDescent="0.25">
      <c r="A3" s="57"/>
      <c r="B3" s="57"/>
      <c r="C3" s="57"/>
    </row>
    <row r="4" spans="1:22" x14ac:dyDescent="0.25">
      <c r="A4" s="57"/>
      <c r="B4" s="57"/>
      <c r="C4" s="57"/>
    </row>
    <row r="5" spans="1:22" x14ac:dyDescent="0.25">
      <c r="A5" s="57"/>
      <c r="B5" s="57"/>
      <c r="C5" s="57"/>
    </row>
    <row r="6" spans="1:22" ht="15.75" thickBot="1" x14ac:dyDescent="0.3">
      <c r="A6" s="57"/>
      <c r="B6" s="57"/>
      <c r="C6" s="57"/>
    </row>
    <row r="7" spans="1:22" ht="15.75" thickBot="1" x14ac:dyDescent="0.3">
      <c r="A7" s="58"/>
      <c r="B7" s="58"/>
      <c r="C7" s="58"/>
      <c r="D7" s="19"/>
      <c r="E7" s="132" t="s">
        <v>148</v>
      </c>
      <c r="F7" s="133"/>
      <c r="G7" s="134"/>
      <c r="H7" s="129" t="s">
        <v>11</v>
      </c>
      <c r="I7" s="130"/>
      <c r="J7" s="131"/>
      <c r="K7" s="132" t="s">
        <v>171</v>
      </c>
      <c r="L7" s="133"/>
      <c r="M7" s="134"/>
      <c r="N7" s="129" t="s">
        <v>12</v>
      </c>
      <c r="O7" s="130"/>
      <c r="P7" s="131"/>
      <c r="Q7" s="132" t="s">
        <v>13</v>
      </c>
      <c r="R7" s="133"/>
      <c r="S7" s="134"/>
      <c r="T7" s="129" t="s">
        <v>14</v>
      </c>
      <c r="U7" s="130"/>
      <c r="V7" s="131"/>
    </row>
    <row r="8" spans="1:22" ht="15.75" thickBot="1" x14ac:dyDescent="0.3">
      <c r="A8" s="63"/>
      <c r="B8" s="63" t="s">
        <v>15</v>
      </c>
      <c r="C8" s="20" t="s">
        <v>16</v>
      </c>
      <c r="D8" s="21" t="s">
        <v>17</v>
      </c>
      <c r="E8" s="22" t="s">
        <v>18</v>
      </c>
      <c r="F8" s="23" t="s">
        <v>19</v>
      </c>
      <c r="G8" s="24" t="s">
        <v>20</v>
      </c>
      <c r="H8" s="25" t="s">
        <v>18</v>
      </c>
      <c r="I8" s="26" t="s">
        <v>19</v>
      </c>
      <c r="J8" s="27" t="s">
        <v>20</v>
      </c>
      <c r="K8" s="22" t="s">
        <v>18</v>
      </c>
      <c r="L8" s="23" t="s">
        <v>19</v>
      </c>
      <c r="M8" s="24" t="s">
        <v>20</v>
      </c>
      <c r="N8" s="25" t="s">
        <v>18</v>
      </c>
      <c r="O8" s="26" t="s">
        <v>19</v>
      </c>
      <c r="P8" s="27" t="s">
        <v>20</v>
      </c>
      <c r="Q8" s="22" t="s">
        <v>18</v>
      </c>
      <c r="R8" s="23" t="s">
        <v>19</v>
      </c>
      <c r="S8" s="24" t="s">
        <v>20</v>
      </c>
      <c r="T8" s="25" t="s">
        <v>18</v>
      </c>
      <c r="U8" s="26" t="s">
        <v>19</v>
      </c>
      <c r="V8" s="27" t="s">
        <v>20</v>
      </c>
    </row>
    <row r="9" spans="1:22" x14ac:dyDescent="0.25">
      <c r="A9" s="64">
        <v>1</v>
      </c>
      <c r="B9" s="66">
        <v>12</v>
      </c>
      <c r="C9" s="61" t="s">
        <v>110</v>
      </c>
      <c r="D9" s="28">
        <f t="shared" ref="D9:D28" si="0">SUM(G9+J9+M9+P9+S9+V9)</f>
        <v>159</v>
      </c>
      <c r="E9" s="48">
        <v>0</v>
      </c>
      <c r="F9" s="94">
        <v>61</v>
      </c>
      <c r="G9" s="31">
        <f t="shared" ref="G9:G28" si="1">E9+F9</f>
        <v>61</v>
      </c>
      <c r="H9" s="32">
        <v>10</v>
      </c>
      <c r="I9" s="33">
        <v>88</v>
      </c>
      <c r="J9" s="34">
        <f t="shared" ref="J9:J28" si="2">H9+I9</f>
        <v>98</v>
      </c>
      <c r="K9" s="35"/>
      <c r="L9" s="30"/>
      <c r="M9" s="31">
        <f t="shared" ref="M9:M28" si="3">K9+L9</f>
        <v>0</v>
      </c>
      <c r="N9" s="32"/>
      <c r="O9" s="33"/>
      <c r="P9" s="34">
        <f t="shared" ref="P9:P28" si="4">N9+O9</f>
        <v>0</v>
      </c>
      <c r="Q9" s="35"/>
      <c r="R9" s="30"/>
      <c r="S9" s="31">
        <f t="shared" ref="S9:S28" si="5">Q9+R9</f>
        <v>0</v>
      </c>
      <c r="T9" s="32"/>
      <c r="U9" s="33"/>
      <c r="V9" s="34">
        <f t="shared" ref="V9:V28" si="6">T9+U9</f>
        <v>0</v>
      </c>
    </row>
    <row r="10" spans="1:22" x14ac:dyDescent="0.25">
      <c r="A10" s="64">
        <v>2</v>
      </c>
      <c r="B10" s="65">
        <v>33</v>
      </c>
      <c r="C10" s="59" t="s">
        <v>172</v>
      </c>
      <c r="D10" s="28">
        <f t="shared" si="0"/>
        <v>112</v>
      </c>
      <c r="E10" s="48">
        <v>12</v>
      </c>
      <c r="F10" s="52">
        <v>100</v>
      </c>
      <c r="G10" s="31">
        <f t="shared" si="1"/>
        <v>112</v>
      </c>
      <c r="H10" s="32"/>
      <c r="I10" s="33"/>
      <c r="J10" s="34">
        <f t="shared" si="2"/>
        <v>0</v>
      </c>
      <c r="K10" s="35"/>
      <c r="L10" s="30"/>
      <c r="M10" s="31">
        <f t="shared" si="3"/>
        <v>0</v>
      </c>
      <c r="N10" s="32"/>
      <c r="O10" s="33"/>
      <c r="P10" s="34">
        <f t="shared" si="4"/>
        <v>0</v>
      </c>
      <c r="Q10" s="35"/>
      <c r="R10" s="30"/>
      <c r="S10" s="31">
        <f t="shared" si="5"/>
        <v>0</v>
      </c>
      <c r="T10" s="32"/>
      <c r="U10" s="33"/>
      <c r="V10" s="34">
        <f t="shared" si="6"/>
        <v>0</v>
      </c>
    </row>
    <row r="11" spans="1:22" x14ac:dyDescent="0.25">
      <c r="A11" s="64">
        <v>3</v>
      </c>
      <c r="B11" s="65">
        <v>37</v>
      </c>
      <c r="C11" s="59" t="s">
        <v>211</v>
      </c>
      <c r="D11" s="28">
        <f t="shared" si="0"/>
        <v>112</v>
      </c>
      <c r="E11" s="48"/>
      <c r="F11" s="52"/>
      <c r="G11" s="31">
        <f t="shared" si="1"/>
        <v>0</v>
      </c>
      <c r="H11" s="32">
        <v>12</v>
      </c>
      <c r="I11" s="33">
        <v>100</v>
      </c>
      <c r="J11" s="34">
        <f t="shared" si="2"/>
        <v>112</v>
      </c>
      <c r="K11" s="35"/>
      <c r="L11" s="36"/>
      <c r="M11" s="31">
        <f t="shared" si="3"/>
        <v>0</v>
      </c>
      <c r="N11" s="32"/>
      <c r="O11" s="33"/>
      <c r="P11" s="34">
        <f t="shared" si="4"/>
        <v>0</v>
      </c>
      <c r="Q11" s="35"/>
      <c r="R11" s="36"/>
      <c r="S11" s="31">
        <f t="shared" si="5"/>
        <v>0</v>
      </c>
      <c r="T11" s="32"/>
      <c r="U11" s="33"/>
      <c r="V11" s="34">
        <f t="shared" si="6"/>
        <v>0</v>
      </c>
    </row>
    <row r="12" spans="1:22" x14ac:dyDescent="0.25">
      <c r="A12" s="64">
        <v>4</v>
      </c>
      <c r="B12" s="65">
        <v>10</v>
      </c>
      <c r="C12" s="59" t="s">
        <v>174</v>
      </c>
      <c r="D12" s="28">
        <f t="shared" si="0"/>
        <v>88</v>
      </c>
      <c r="E12" s="48">
        <v>0</v>
      </c>
      <c r="F12" s="94">
        <v>88</v>
      </c>
      <c r="G12" s="31">
        <f t="shared" si="1"/>
        <v>88</v>
      </c>
      <c r="H12" s="32"/>
      <c r="I12" s="39"/>
      <c r="J12" s="34">
        <f t="shared" si="2"/>
        <v>0</v>
      </c>
      <c r="K12" s="38"/>
      <c r="L12" s="36"/>
      <c r="M12" s="31">
        <f t="shared" si="3"/>
        <v>0</v>
      </c>
      <c r="N12" s="32"/>
      <c r="O12" s="39"/>
      <c r="P12" s="34">
        <f t="shared" si="4"/>
        <v>0</v>
      </c>
      <c r="Q12" s="38"/>
      <c r="R12" s="36"/>
      <c r="S12" s="31">
        <f t="shared" si="5"/>
        <v>0</v>
      </c>
      <c r="T12" s="32"/>
      <c r="U12" s="39"/>
      <c r="V12" s="34">
        <f t="shared" si="6"/>
        <v>0</v>
      </c>
    </row>
    <row r="13" spans="1:22" x14ac:dyDescent="0.25">
      <c r="A13" s="64">
        <v>5</v>
      </c>
      <c r="B13" s="65">
        <v>21</v>
      </c>
      <c r="C13" s="59" t="s">
        <v>104</v>
      </c>
      <c r="D13" s="28">
        <f t="shared" si="0"/>
        <v>86</v>
      </c>
      <c r="E13" s="48">
        <v>8</v>
      </c>
      <c r="F13" s="53">
        <v>78</v>
      </c>
      <c r="G13" s="31">
        <f t="shared" si="1"/>
        <v>86</v>
      </c>
      <c r="H13" s="32"/>
      <c r="I13" s="42"/>
      <c r="J13" s="34">
        <f t="shared" si="2"/>
        <v>0</v>
      </c>
      <c r="K13" s="40"/>
      <c r="L13" s="41"/>
      <c r="M13" s="31">
        <f t="shared" si="3"/>
        <v>0</v>
      </c>
      <c r="N13" s="32"/>
      <c r="O13" s="42"/>
      <c r="P13" s="34">
        <f t="shared" si="4"/>
        <v>0</v>
      </c>
      <c r="Q13" s="40"/>
      <c r="R13" s="41"/>
      <c r="S13" s="31">
        <f t="shared" si="5"/>
        <v>0</v>
      </c>
      <c r="T13" s="32"/>
      <c r="U13" s="42"/>
      <c r="V13" s="34">
        <f t="shared" si="6"/>
        <v>0</v>
      </c>
    </row>
    <row r="14" spans="1:22" x14ac:dyDescent="0.25">
      <c r="A14" s="64">
        <v>6</v>
      </c>
      <c r="B14" s="65">
        <v>42</v>
      </c>
      <c r="C14" s="59" t="s">
        <v>204</v>
      </c>
      <c r="D14" s="28">
        <f t="shared" si="0"/>
        <v>86</v>
      </c>
      <c r="E14" s="48"/>
      <c r="F14" s="94"/>
      <c r="G14" s="31">
        <f t="shared" si="1"/>
        <v>0</v>
      </c>
      <c r="H14" s="32">
        <v>8</v>
      </c>
      <c r="I14" s="33">
        <v>78</v>
      </c>
      <c r="J14" s="34">
        <f t="shared" si="2"/>
        <v>86</v>
      </c>
      <c r="K14" s="35"/>
      <c r="L14" s="30"/>
      <c r="M14" s="31">
        <f t="shared" si="3"/>
        <v>0</v>
      </c>
      <c r="N14" s="32"/>
      <c r="O14" s="33"/>
      <c r="P14" s="34">
        <f t="shared" si="4"/>
        <v>0</v>
      </c>
      <c r="Q14" s="35"/>
      <c r="R14" s="30"/>
      <c r="S14" s="31">
        <f t="shared" si="5"/>
        <v>0</v>
      </c>
      <c r="T14" s="32"/>
      <c r="U14" s="33"/>
      <c r="V14" s="34">
        <f t="shared" si="6"/>
        <v>0</v>
      </c>
    </row>
    <row r="15" spans="1:22" x14ac:dyDescent="0.25">
      <c r="A15" s="64">
        <v>7</v>
      </c>
      <c r="B15" s="65">
        <v>25</v>
      </c>
      <c r="C15" s="59" t="s">
        <v>176</v>
      </c>
      <c r="D15" s="28">
        <f t="shared" si="0"/>
        <v>79</v>
      </c>
      <c r="E15" s="48">
        <v>10</v>
      </c>
      <c r="F15" s="52">
        <v>69</v>
      </c>
      <c r="G15" s="31">
        <f t="shared" si="1"/>
        <v>79</v>
      </c>
      <c r="H15" s="37"/>
      <c r="I15" s="33"/>
      <c r="J15" s="34">
        <f t="shared" si="2"/>
        <v>0</v>
      </c>
      <c r="K15" s="29"/>
      <c r="L15" s="30"/>
      <c r="M15" s="31">
        <f t="shared" si="3"/>
        <v>0</v>
      </c>
      <c r="N15" s="37"/>
      <c r="O15" s="33"/>
      <c r="P15" s="34">
        <f t="shared" si="4"/>
        <v>0</v>
      </c>
      <c r="Q15" s="29"/>
      <c r="R15" s="30"/>
      <c r="S15" s="31">
        <f t="shared" si="5"/>
        <v>0</v>
      </c>
      <c r="T15" s="37"/>
      <c r="U15" s="33"/>
      <c r="V15" s="34">
        <f t="shared" si="6"/>
        <v>0</v>
      </c>
    </row>
    <row r="16" spans="1:22" x14ac:dyDescent="0.25">
      <c r="A16" s="64">
        <v>8</v>
      </c>
      <c r="B16" s="65">
        <v>29</v>
      </c>
      <c r="C16" s="59" t="s">
        <v>139</v>
      </c>
      <c r="D16" s="28">
        <f t="shared" si="0"/>
        <v>75</v>
      </c>
      <c r="E16" s="48"/>
      <c r="F16" s="52"/>
      <c r="G16" s="31">
        <f t="shared" si="1"/>
        <v>0</v>
      </c>
      <c r="H16" s="32">
        <v>6</v>
      </c>
      <c r="I16" s="33">
        <v>69</v>
      </c>
      <c r="J16" s="34">
        <f t="shared" si="2"/>
        <v>75</v>
      </c>
      <c r="K16" s="35"/>
      <c r="L16" s="36"/>
      <c r="M16" s="31">
        <f t="shared" si="3"/>
        <v>0</v>
      </c>
      <c r="N16" s="32"/>
      <c r="O16" s="33"/>
      <c r="P16" s="34">
        <f t="shared" si="4"/>
        <v>0</v>
      </c>
      <c r="Q16" s="35"/>
      <c r="R16" s="36"/>
      <c r="S16" s="31">
        <f t="shared" si="5"/>
        <v>0</v>
      </c>
      <c r="T16" s="32"/>
      <c r="U16" s="33"/>
      <c r="V16" s="34">
        <f t="shared" si="6"/>
        <v>0</v>
      </c>
    </row>
    <row r="17" spans="1:22" x14ac:dyDescent="0.25">
      <c r="A17" s="64">
        <v>9</v>
      </c>
      <c r="B17" s="65">
        <v>6</v>
      </c>
      <c r="C17" s="59" t="s">
        <v>186</v>
      </c>
      <c r="D17" s="28">
        <f t="shared" si="0"/>
        <v>65</v>
      </c>
      <c r="E17" s="48"/>
      <c r="F17" s="52"/>
      <c r="G17" s="31">
        <f t="shared" si="1"/>
        <v>0</v>
      </c>
      <c r="H17" s="37">
        <v>4</v>
      </c>
      <c r="I17" s="39">
        <v>61</v>
      </c>
      <c r="J17" s="34">
        <f t="shared" si="2"/>
        <v>65</v>
      </c>
      <c r="K17" s="54"/>
      <c r="L17" s="36"/>
      <c r="M17" s="31">
        <f t="shared" si="3"/>
        <v>0</v>
      </c>
      <c r="N17" s="37"/>
      <c r="O17" s="39"/>
      <c r="P17" s="34">
        <f t="shared" si="4"/>
        <v>0</v>
      </c>
      <c r="Q17" s="54"/>
      <c r="R17" s="36"/>
      <c r="S17" s="31">
        <f t="shared" si="5"/>
        <v>0</v>
      </c>
      <c r="T17" s="37"/>
      <c r="U17" s="39"/>
      <c r="V17" s="34">
        <f t="shared" si="6"/>
        <v>0</v>
      </c>
    </row>
    <row r="18" spans="1:22" x14ac:dyDescent="0.25">
      <c r="A18" s="64">
        <v>10</v>
      </c>
      <c r="B18" s="65">
        <v>38</v>
      </c>
      <c r="C18" s="59" t="s">
        <v>212</v>
      </c>
      <c r="D18" s="28">
        <f t="shared" si="0"/>
        <v>65</v>
      </c>
      <c r="E18" s="47"/>
      <c r="F18" s="52"/>
      <c r="G18" s="31">
        <f t="shared" si="1"/>
        <v>0</v>
      </c>
      <c r="H18" s="37">
        <v>4</v>
      </c>
      <c r="I18" s="44">
        <v>61</v>
      </c>
      <c r="J18" s="34">
        <f t="shared" si="2"/>
        <v>65</v>
      </c>
      <c r="K18" s="43"/>
      <c r="L18" s="41"/>
      <c r="M18" s="31">
        <f t="shared" si="3"/>
        <v>0</v>
      </c>
      <c r="N18" s="37"/>
      <c r="O18" s="44"/>
      <c r="P18" s="34">
        <f t="shared" si="4"/>
        <v>0</v>
      </c>
      <c r="Q18" s="43"/>
      <c r="R18" s="41"/>
      <c r="S18" s="31">
        <f t="shared" si="5"/>
        <v>0</v>
      </c>
      <c r="T18" s="37"/>
      <c r="U18" s="44"/>
      <c r="V18" s="34">
        <f t="shared" si="6"/>
        <v>0</v>
      </c>
    </row>
    <row r="19" spans="1:22" x14ac:dyDescent="0.25">
      <c r="A19" s="64">
        <v>11</v>
      </c>
      <c r="B19" s="65"/>
      <c r="C19" s="59"/>
      <c r="D19" s="28">
        <f t="shared" si="0"/>
        <v>0</v>
      </c>
      <c r="E19" s="47"/>
      <c r="F19" s="52"/>
      <c r="G19" s="31">
        <f t="shared" si="1"/>
        <v>0</v>
      </c>
      <c r="H19" s="32"/>
      <c r="I19" s="42"/>
      <c r="J19" s="34">
        <f t="shared" si="2"/>
        <v>0</v>
      </c>
      <c r="K19" s="40"/>
      <c r="L19" s="41"/>
      <c r="M19" s="31">
        <f t="shared" si="3"/>
        <v>0</v>
      </c>
      <c r="N19" s="32"/>
      <c r="O19" s="42"/>
      <c r="P19" s="34">
        <f t="shared" si="4"/>
        <v>0</v>
      </c>
      <c r="Q19" s="40"/>
      <c r="R19" s="41"/>
      <c r="S19" s="31">
        <f t="shared" si="5"/>
        <v>0</v>
      </c>
      <c r="T19" s="32"/>
      <c r="U19" s="42"/>
      <c r="V19" s="34">
        <f t="shared" si="6"/>
        <v>0</v>
      </c>
    </row>
    <row r="20" spans="1:22" x14ac:dyDescent="0.25">
      <c r="A20" s="64">
        <v>12</v>
      </c>
      <c r="B20" s="65"/>
      <c r="C20" s="59"/>
      <c r="D20" s="28">
        <f t="shared" si="0"/>
        <v>0</v>
      </c>
      <c r="E20" s="48"/>
      <c r="F20" s="53"/>
      <c r="G20" s="31">
        <f t="shared" si="1"/>
        <v>0</v>
      </c>
      <c r="H20" s="32"/>
      <c r="I20" s="42"/>
      <c r="J20" s="34">
        <f t="shared" si="2"/>
        <v>0</v>
      </c>
      <c r="K20" s="40"/>
      <c r="L20" s="41"/>
      <c r="M20" s="31">
        <f t="shared" si="3"/>
        <v>0</v>
      </c>
      <c r="N20" s="32"/>
      <c r="O20" s="42"/>
      <c r="P20" s="34">
        <f t="shared" si="4"/>
        <v>0</v>
      </c>
      <c r="Q20" s="40"/>
      <c r="R20" s="41"/>
      <c r="S20" s="31">
        <f t="shared" si="5"/>
        <v>0</v>
      </c>
      <c r="T20" s="32"/>
      <c r="U20" s="42"/>
      <c r="V20" s="34">
        <f t="shared" si="6"/>
        <v>0</v>
      </c>
    </row>
    <row r="21" spans="1:22" x14ac:dyDescent="0.25">
      <c r="A21" s="64">
        <v>13</v>
      </c>
      <c r="B21" s="66"/>
      <c r="C21" s="61"/>
      <c r="D21" s="28">
        <f t="shared" si="0"/>
        <v>0</v>
      </c>
      <c r="E21" s="48"/>
      <c r="F21" s="50"/>
      <c r="G21" s="31">
        <f t="shared" si="1"/>
        <v>0</v>
      </c>
      <c r="H21" s="32"/>
      <c r="I21" s="42"/>
      <c r="J21" s="34">
        <f t="shared" si="2"/>
        <v>0</v>
      </c>
      <c r="K21" s="40"/>
      <c r="L21" s="41"/>
      <c r="M21" s="31">
        <f t="shared" si="3"/>
        <v>0</v>
      </c>
      <c r="N21" s="32"/>
      <c r="O21" s="42"/>
      <c r="P21" s="34">
        <f t="shared" si="4"/>
        <v>0</v>
      </c>
      <c r="Q21" s="40"/>
      <c r="R21" s="41"/>
      <c r="S21" s="31">
        <f t="shared" si="5"/>
        <v>0</v>
      </c>
      <c r="T21" s="32"/>
      <c r="U21" s="42"/>
      <c r="V21" s="34">
        <f t="shared" si="6"/>
        <v>0</v>
      </c>
    </row>
    <row r="22" spans="1:22" x14ac:dyDescent="0.25">
      <c r="A22" s="64">
        <v>14</v>
      </c>
      <c r="B22" s="91"/>
      <c r="C22" s="92"/>
      <c r="D22" s="28">
        <f t="shared" si="0"/>
        <v>0</v>
      </c>
      <c r="E22" s="47"/>
      <c r="F22" s="93"/>
      <c r="G22" s="31">
        <f t="shared" si="1"/>
        <v>0</v>
      </c>
      <c r="H22" s="32"/>
      <c r="I22" s="42"/>
      <c r="J22" s="34">
        <f t="shared" si="2"/>
        <v>0</v>
      </c>
      <c r="K22" s="43"/>
      <c r="L22" s="41"/>
      <c r="M22" s="31">
        <f t="shared" si="3"/>
        <v>0</v>
      </c>
      <c r="N22" s="32"/>
      <c r="O22" s="42"/>
      <c r="P22" s="34">
        <f t="shared" si="4"/>
        <v>0</v>
      </c>
      <c r="Q22" s="43"/>
      <c r="R22" s="41"/>
      <c r="S22" s="31">
        <f t="shared" si="5"/>
        <v>0</v>
      </c>
      <c r="T22" s="32"/>
      <c r="U22" s="42"/>
      <c r="V22" s="34">
        <f t="shared" si="6"/>
        <v>0</v>
      </c>
    </row>
    <row r="23" spans="1:22" x14ac:dyDescent="0.25">
      <c r="A23" s="64">
        <v>15</v>
      </c>
      <c r="B23" s="65"/>
      <c r="C23" s="59"/>
      <c r="D23" s="28">
        <f t="shared" si="0"/>
        <v>0</v>
      </c>
      <c r="E23" s="47"/>
      <c r="F23" s="53"/>
      <c r="G23" s="31">
        <f t="shared" si="1"/>
        <v>0</v>
      </c>
      <c r="H23" s="32"/>
      <c r="I23" s="42"/>
      <c r="J23" s="34">
        <f t="shared" si="2"/>
        <v>0</v>
      </c>
      <c r="K23" s="40"/>
      <c r="L23" s="41"/>
      <c r="M23" s="31">
        <f t="shared" si="3"/>
        <v>0</v>
      </c>
      <c r="N23" s="32"/>
      <c r="O23" s="42"/>
      <c r="P23" s="34">
        <f t="shared" si="4"/>
        <v>0</v>
      </c>
      <c r="Q23" s="40"/>
      <c r="R23" s="41"/>
      <c r="S23" s="31">
        <f t="shared" si="5"/>
        <v>0</v>
      </c>
      <c r="T23" s="32"/>
      <c r="U23" s="42"/>
      <c r="V23" s="34">
        <f t="shared" si="6"/>
        <v>0</v>
      </c>
    </row>
    <row r="24" spans="1:22" ht="15.75" thickBot="1" x14ac:dyDescent="0.3">
      <c r="A24" s="64">
        <v>16</v>
      </c>
      <c r="B24" s="65"/>
      <c r="C24" s="59"/>
      <c r="D24" s="28">
        <f t="shared" si="0"/>
        <v>0</v>
      </c>
      <c r="E24" s="49"/>
      <c r="F24" s="95"/>
      <c r="G24" s="31">
        <f t="shared" si="1"/>
        <v>0</v>
      </c>
      <c r="H24" s="32"/>
      <c r="I24" s="42"/>
      <c r="J24" s="34">
        <f t="shared" si="2"/>
        <v>0</v>
      </c>
      <c r="K24" s="40"/>
      <c r="L24" s="41"/>
      <c r="M24" s="31">
        <f t="shared" si="3"/>
        <v>0</v>
      </c>
      <c r="N24" s="32"/>
      <c r="O24" s="42"/>
      <c r="P24" s="34">
        <f t="shared" si="4"/>
        <v>0</v>
      </c>
      <c r="Q24" s="40"/>
      <c r="R24" s="41"/>
      <c r="S24" s="31">
        <f t="shared" si="5"/>
        <v>0</v>
      </c>
      <c r="T24" s="32"/>
      <c r="U24" s="42"/>
      <c r="V24" s="34">
        <f t="shared" si="6"/>
        <v>0</v>
      </c>
    </row>
    <row r="25" spans="1:22" x14ac:dyDescent="0.25">
      <c r="A25" s="64">
        <v>17</v>
      </c>
      <c r="B25" s="66"/>
      <c r="C25" s="61"/>
      <c r="D25" s="28">
        <f t="shared" si="0"/>
        <v>0</v>
      </c>
      <c r="E25" s="46"/>
      <c r="F25" s="46"/>
      <c r="G25" s="31">
        <f t="shared" si="1"/>
        <v>0</v>
      </c>
      <c r="H25" s="32"/>
      <c r="I25" s="42"/>
      <c r="J25" s="34">
        <f t="shared" si="2"/>
        <v>0</v>
      </c>
      <c r="K25" s="40"/>
      <c r="L25" s="41"/>
      <c r="M25" s="31">
        <f t="shared" si="3"/>
        <v>0</v>
      </c>
      <c r="N25" s="32"/>
      <c r="O25" s="42"/>
      <c r="P25" s="34">
        <f t="shared" si="4"/>
        <v>0</v>
      </c>
      <c r="Q25" s="40"/>
      <c r="R25" s="41"/>
      <c r="S25" s="31">
        <f t="shared" si="5"/>
        <v>0</v>
      </c>
      <c r="T25" s="32"/>
      <c r="U25" s="42"/>
      <c r="V25" s="34">
        <f t="shared" si="6"/>
        <v>0</v>
      </c>
    </row>
    <row r="26" spans="1:22" x14ac:dyDescent="0.25">
      <c r="A26" s="64">
        <v>18</v>
      </c>
      <c r="B26" s="67"/>
      <c r="C26" s="60"/>
      <c r="D26" s="28">
        <f t="shared" si="0"/>
        <v>0</v>
      </c>
      <c r="E26" s="48"/>
      <c r="F26" s="48"/>
      <c r="G26" s="31">
        <f t="shared" si="1"/>
        <v>0</v>
      </c>
      <c r="H26" s="32"/>
      <c r="I26" s="42"/>
      <c r="J26" s="34">
        <f t="shared" si="2"/>
        <v>0</v>
      </c>
      <c r="K26" s="40"/>
      <c r="L26" s="41"/>
      <c r="M26" s="31">
        <f t="shared" si="3"/>
        <v>0</v>
      </c>
      <c r="N26" s="32"/>
      <c r="O26" s="42"/>
      <c r="P26" s="34">
        <f t="shared" si="4"/>
        <v>0</v>
      </c>
      <c r="Q26" s="40"/>
      <c r="R26" s="41"/>
      <c r="S26" s="31">
        <f t="shared" si="5"/>
        <v>0</v>
      </c>
      <c r="T26" s="32"/>
      <c r="U26" s="42"/>
      <c r="V26" s="34">
        <f t="shared" si="6"/>
        <v>0</v>
      </c>
    </row>
    <row r="27" spans="1:22" x14ac:dyDescent="0.25">
      <c r="A27" s="64">
        <v>19</v>
      </c>
      <c r="B27" s="66"/>
      <c r="C27" s="61"/>
      <c r="D27" s="28">
        <f t="shared" si="0"/>
        <v>0</v>
      </c>
      <c r="E27" s="48"/>
      <c r="F27" s="48"/>
      <c r="G27" s="31">
        <f t="shared" si="1"/>
        <v>0</v>
      </c>
      <c r="H27" s="32"/>
      <c r="I27" s="42"/>
      <c r="J27" s="34">
        <f t="shared" si="2"/>
        <v>0</v>
      </c>
      <c r="K27" s="40"/>
      <c r="L27" s="41"/>
      <c r="M27" s="31">
        <f t="shared" si="3"/>
        <v>0</v>
      </c>
      <c r="N27" s="32"/>
      <c r="O27" s="42"/>
      <c r="P27" s="34">
        <f t="shared" si="4"/>
        <v>0</v>
      </c>
      <c r="Q27" s="40"/>
      <c r="R27" s="41"/>
      <c r="S27" s="31">
        <f t="shared" si="5"/>
        <v>0</v>
      </c>
      <c r="T27" s="32"/>
      <c r="U27" s="42"/>
      <c r="V27" s="34">
        <f t="shared" si="6"/>
        <v>0</v>
      </c>
    </row>
    <row r="28" spans="1:22" x14ac:dyDescent="0.25">
      <c r="A28" s="64">
        <v>20</v>
      </c>
      <c r="B28" s="65"/>
      <c r="C28" s="59"/>
      <c r="D28" s="28">
        <f t="shared" si="0"/>
        <v>0</v>
      </c>
      <c r="E28" s="48"/>
      <c r="F28" s="87"/>
      <c r="G28" s="31">
        <f t="shared" si="1"/>
        <v>0</v>
      </c>
      <c r="H28" s="37"/>
      <c r="I28" s="42"/>
      <c r="J28" s="34">
        <f t="shared" si="2"/>
        <v>0</v>
      </c>
      <c r="K28" s="43"/>
      <c r="L28" s="45"/>
      <c r="M28" s="31">
        <f t="shared" si="3"/>
        <v>0</v>
      </c>
      <c r="N28" s="37"/>
      <c r="O28" s="42"/>
      <c r="P28" s="34">
        <f t="shared" si="4"/>
        <v>0</v>
      </c>
      <c r="Q28" s="43"/>
      <c r="R28" s="45"/>
      <c r="S28" s="31">
        <f t="shared" si="5"/>
        <v>0</v>
      </c>
      <c r="T28" s="37"/>
      <c r="U28" s="42"/>
      <c r="V28" s="34">
        <f t="shared" si="6"/>
        <v>0</v>
      </c>
    </row>
  </sheetData>
  <autoFilter ref="B8:V8">
    <sortState ref="B9:V43">
      <sortCondition descending="1" ref="D8"/>
    </sortState>
  </autoFilter>
  <mergeCells count="6">
    <mergeCell ref="T7:V7"/>
    <mergeCell ref="E7:G7"/>
    <mergeCell ref="H7:J7"/>
    <mergeCell ref="K7:M7"/>
    <mergeCell ref="N7:P7"/>
    <mergeCell ref="Q7:S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</vt:lpstr>
      <vt:lpstr>PROam</vt:lpstr>
      <vt:lpstr>STREET</vt:lpstr>
      <vt:lpstr>BALTIC</vt:lpstr>
      <vt:lpstr>Komandu ieskaites</vt:lpstr>
      <vt:lpstr>GYMKHANA DRIFT</vt:lpstr>
      <vt:lpstr>GYMKHANA SLALOM STREET</vt:lpstr>
      <vt:lpstr>GYMKHANA SLALOM PRO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dcterms:created xsi:type="dcterms:W3CDTF">2017-05-02T17:21:19Z</dcterms:created>
  <dcterms:modified xsi:type="dcterms:W3CDTF">2019-10-08T12:53:47Z</dcterms:modified>
</cp:coreProperties>
</file>