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5"/>
  </bookViews>
  <sheets>
    <sheet name="DS" sheetId="1" r:id="rId1"/>
    <sheet name="Qualification_PROam" sheetId="2" r:id="rId2"/>
    <sheet name="Kvalifikacija" sheetId="3" r:id="rId3"/>
    <sheet name="Top32" sheetId="4" r:id="rId4"/>
    <sheet name="Total" sheetId="5" r:id="rId5"/>
    <sheet name="Total LAT" sheetId="6" r:id="rId6"/>
  </sheets>
  <definedNames>
    <definedName name="_xlnm._FilterDatabase" localSheetId="2" hidden="1">'Kvalifikacija'!$B$2:$F$2</definedName>
    <definedName name="_xlnm._FilterDatabase" localSheetId="5" hidden="1">'Total LAT'!$B$8:$F$8</definedName>
  </definedNames>
  <calcPr fullCalcOnLoad="1"/>
</workbook>
</file>

<file path=xl/sharedStrings.xml><?xml version="1.0" encoding="utf-8"?>
<sst xmlns="http://schemas.openxmlformats.org/spreadsheetml/2006/main" count="423" uniqueCount="121">
  <si>
    <t>NR.</t>
  </si>
  <si>
    <t>RUN</t>
  </si>
  <si>
    <t>Final</t>
  </si>
  <si>
    <t>R1</t>
  </si>
  <si>
    <t>R2</t>
  </si>
  <si>
    <t>Car and number</t>
  </si>
  <si>
    <t>CAR &amp; NUMBER</t>
  </si>
  <si>
    <t>TOP 32</t>
  </si>
  <si>
    <t>TOP 8</t>
  </si>
  <si>
    <t>TOP 4</t>
  </si>
  <si>
    <t>TOP 16</t>
  </si>
  <si>
    <t xml:space="preserve"> RUN 2</t>
  </si>
  <si>
    <t>RUN 1</t>
  </si>
  <si>
    <t>N.P.K.</t>
  </si>
  <si>
    <t>Nr</t>
  </si>
  <si>
    <t>Driver</t>
  </si>
  <si>
    <t>Qual</t>
  </si>
  <si>
    <t>Series</t>
  </si>
  <si>
    <t>N.p.k.</t>
  </si>
  <si>
    <t>Starta Nr.</t>
  </si>
  <si>
    <t>Vārds  Uzvārds</t>
  </si>
  <si>
    <t>A/M marka</t>
  </si>
  <si>
    <t>A/M modelis</t>
  </si>
  <si>
    <t>Valsts</t>
  </si>
  <si>
    <t>Klase</t>
  </si>
  <si>
    <t xml:space="preserve">DALĪBNIEKU SARAKSTS  </t>
  </si>
  <si>
    <t>TOTAL  PRO AM</t>
  </si>
  <si>
    <t>PRO AM klase</t>
  </si>
  <si>
    <t>PRO AM klasē</t>
  </si>
  <si>
    <t xml:space="preserve"> Biķernieku kompleksā sporta bāze 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</si>
  <si>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</si>
  <si>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</si>
  <si>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</si>
  <si>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</si>
  <si>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</si>
  <si>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</si>
  <si>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</si>
  <si>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</si>
  <si>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</si>
  <si>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</si>
  <si>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 xml:space="preserve">Laiks: </t>
  </si>
  <si>
    <t>Galvenā sekretāre: Arta Klišāne</t>
  </si>
  <si>
    <t>Galvenā sekretāre:  Arta Klišāne</t>
  </si>
  <si>
    <t>VS</t>
  </si>
  <si>
    <t>1 VS 2</t>
  </si>
  <si>
    <t>3 VS 4</t>
  </si>
  <si>
    <t xml:space="preserve"> Biķernieku kompleksā sporta bāze</t>
  </si>
  <si>
    <t>TOP 32 PROam</t>
  </si>
  <si>
    <t>KOPĀ</t>
  </si>
  <si>
    <t>Qualification CLASS-PROam</t>
  </si>
  <si>
    <t>15.06.2019.</t>
  </si>
  <si>
    <t>LATVIJAS DRIFTA KAUSA 3. posms</t>
  </si>
  <si>
    <t>LV 2</t>
  </si>
  <si>
    <t>EDVARDS ŽODZIŅŠ</t>
  </si>
  <si>
    <t>LV</t>
  </si>
  <si>
    <t>BMW</t>
  </si>
  <si>
    <t>E 36</t>
  </si>
  <si>
    <t>LV 3</t>
  </si>
  <si>
    <t>ALEKSANDRS MURAJS</t>
  </si>
  <si>
    <t>E 30</t>
  </si>
  <si>
    <t>EE 4</t>
  </si>
  <si>
    <t>ERIK GREGOR</t>
  </si>
  <si>
    <t xml:space="preserve">EST </t>
  </si>
  <si>
    <t>LV5</t>
  </si>
  <si>
    <t>ROBERTS BĀRIŅŠ</t>
  </si>
  <si>
    <t>EE06</t>
  </si>
  <si>
    <t>SANDER SAAR</t>
  </si>
  <si>
    <t>EST</t>
  </si>
  <si>
    <t>340 T</t>
  </si>
  <si>
    <t>EE 07</t>
  </si>
  <si>
    <t>MICHAEL REILJAN</t>
  </si>
  <si>
    <t>EE 8</t>
  </si>
  <si>
    <t>HOLGER LUNTER</t>
  </si>
  <si>
    <t>LV9</t>
  </si>
  <si>
    <t>RAIVIS ALKŠĀRS</t>
  </si>
  <si>
    <t>LV 12</t>
  </si>
  <si>
    <t>NIKOLASS BERTĀNS</t>
  </si>
  <si>
    <t>LV 13</t>
  </si>
  <si>
    <t>KRISTAPS KĀPIŅŠ</t>
  </si>
  <si>
    <t>E 46</t>
  </si>
  <si>
    <t>EE 17</t>
  </si>
  <si>
    <t>MARCO PREMS</t>
  </si>
  <si>
    <t>E 82</t>
  </si>
  <si>
    <t>EE 21</t>
  </si>
  <si>
    <t>HANS CHRISTIAN KULL</t>
  </si>
  <si>
    <t>MAZDA</t>
  </si>
  <si>
    <t>RX 8</t>
  </si>
  <si>
    <t>EE 22</t>
  </si>
  <si>
    <t>MARGUS KALJA</t>
  </si>
  <si>
    <t>LV26</t>
  </si>
  <si>
    <t>REINIS RABĀCIS</t>
  </si>
  <si>
    <t>LV 27</t>
  </si>
  <si>
    <t>ANRIJS LUTERS</t>
  </si>
  <si>
    <t>E 90</t>
  </si>
  <si>
    <t>EE 30</t>
  </si>
  <si>
    <t>MARKO MAGI</t>
  </si>
  <si>
    <t>LV32</t>
  </si>
  <si>
    <t>ANDRIS LIPARTS</t>
  </si>
  <si>
    <t>LV33</t>
  </si>
  <si>
    <t>MĀRIS HARTMANIS</t>
  </si>
  <si>
    <t>LV35</t>
  </si>
  <si>
    <t>ELVIJS EIHVALDS</t>
  </si>
  <si>
    <t>EE 39</t>
  </si>
  <si>
    <t>KEIO HEIMANN</t>
  </si>
  <si>
    <t>ALLAR AASMAA</t>
  </si>
  <si>
    <t>E 40</t>
  </si>
  <si>
    <t>EE 66</t>
  </si>
  <si>
    <t>KEVIN LUIGE</t>
  </si>
  <si>
    <t>LV85</t>
  </si>
  <si>
    <t>ROLANDS BĒRZIŅŠ</t>
  </si>
  <si>
    <t>644T</t>
  </si>
  <si>
    <t>LV87</t>
  </si>
  <si>
    <t>ARTŪRS BONDARS</t>
  </si>
  <si>
    <t>EE 88</t>
  </si>
  <si>
    <t>SAIMON KOST</t>
  </si>
  <si>
    <t>E 36T</t>
  </si>
  <si>
    <t>PRO am</t>
  </si>
  <si>
    <t>Laiks: 9:32 15.06.2019.</t>
  </si>
  <si>
    <t>Galvenais tiesnesis:  Normunds Švarcs</t>
  </si>
  <si>
    <t>Galvenais tiesnesis: Normunds Švarcs</t>
  </si>
  <si>
    <t>Laiks: 11:31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</si>
</sst>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.00&quot; &quot;[$kr-425];[Red]&quot;-&quot;#,##0.00&quot; &quot;[$kr-425]"/>
    <numFmt numFmtId="197" formatCode="[$-425]General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dashed"/>
    </border>
    <border diagonalUp="1">
      <left/>
      <right/>
      <top/>
      <bottom/>
      <diagonal style="dashed"/>
    </border>
    <border>
      <left/>
      <right/>
      <top style="medium"/>
      <bottom style="medium"/>
    </border>
    <border diagonalUp="1">
      <left style="medium"/>
      <right/>
      <top/>
      <bottom/>
      <diagonal style="dashed"/>
    </border>
    <border diagonalDown="1">
      <left/>
      <right/>
      <top/>
      <bottom/>
      <diagonal style="dashed"/>
    </border>
    <border>
      <left/>
      <right/>
      <top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>
        <color indexed="63"/>
      </right>
      <top style="medium"/>
      <bottom/>
    </border>
    <border>
      <left/>
      <right style="dotted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197" fontId="50" fillId="0" borderId="0">
      <alignment/>
      <protection/>
    </xf>
    <xf numFmtId="196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9" fillId="0" borderId="0">
      <alignment/>
      <protection/>
    </xf>
    <xf numFmtId="196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6" fillId="0" borderId="0" xfId="48" applyNumberFormat="1" applyFont="1" applyBorder="1" applyAlignment="1">
      <alignment horizontal="center" vertical="center"/>
      <protection/>
    </xf>
    <xf numFmtId="197" fontId="66" fillId="0" borderId="13" xfId="47" applyFont="1" applyBorder="1" applyAlignment="1">
      <alignment horizontal="center" vertical="center"/>
      <protection/>
    </xf>
    <xf numFmtId="197" fontId="66" fillId="0" borderId="14" xfId="47" applyFont="1" applyBorder="1" applyAlignment="1">
      <alignment horizontal="center"/>
      <protection/>
    </xf>
    <xf numFmtId="197" fontId="66" fillId="35" borderId="15" xfId="47" applyFont="1" applyFill="1" applyBorder="1" applyAlignment="1">
      <alignment horizontal="center"/>
      <protection/>
    </xf>
    <xf numFmtId="197" fontId="67" fillId="35" borderId="16" xfId="47" applyFont="1" applyFill="1" applyBorder="1" applyAlignment="1">
      <alignment horizontal="center"/>
      <protection/>
    </xf>
    <xf numFmtId="197" fontId="50" fillId="0" borderId="17" xfId="47" applyFont="1" applyBorder="1" applyAlignment="1">
      <alignment horizontal="center" vertical="center"/>
      <protection/>
    </xf>
    <xf numFmtId="197" fontId="67" fillId="33" borderId="12" xfId="47" applyFont="1" applyFill="1" applyBorder="1" applyAlignment="1">
      <alignment horizontal="center"/>
      <protection/>
    </xf>
    <xf numFmtId="197" fontId="50" fillId="0" borderId="18" xfId="47" applyFont="1" applyBorder="1" applyAlignment="1">
      <alignment horizontal="center" vertical="center"/>
      <protection/>
    </xf>
    <xf numFmtId="197" fontId="50" fillId="33" borderId="19" xfId="47" applyFont="1" applyFill="1" applyBorder="1" applyAlignment="1">
      <alignment horizontal="center"/>
      <protection/>
    </xf>
    <xf numFmtId="0" fontId="50" fillId="33" borderId="19" xfId="48" applyNumberFormat="1" applyFont="1" applyFill="1" applyBorder="1" applyAlignment="1">
      <alignment horizontal="center"/>
      <protection/>
    </xf>
    <xf numFmtId="197" fontId="50" fillId="33" borderId="20" xfId="47" applyFont="1" applyFill="1" applyBorder="1" applyAlignment="1">
      <alignment horizontal="center"/>
      <protection/>
    </xf>
    <xf numFmtId="0" fontId="50" fillId="33" borderId="20" xfId="48" applyNumberFormat="1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6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11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197" fontId="66" fillId="35" borderId="21" xfId="47" applyFont="1" applyFill="1" applyBorder="1" applyAlignment="1">
      <alignment horizontal="center"/>
      <protection/>
    </xf>
    <xf numFmtId="0" fontId="9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63" fillId="0" borderId="11" xfId="61" applyNumberFormat="1" applyFont="1" applyBorder="1" applyAlignment="1">
      <alignment horizontal="center"/>
      <protection/>
    </xf>
    <xf numFmtId="0" fontId="63" fillId="33" borderId="11" xfId="61" applyNumberFormat="1" applyFont="1" applyFill="1" applyBorder="1" applyAlignment="1">
      <alignment horizontal="center"/>
      <protection/>
    </xf>
    <xf numFmtId="0" fontId="63" fillId="33" borderId="22" xfId="61" applyNumberFormat="1" applyFont="1" applyFill="1" applyBorder="1" applyAlignment="1">
      <alignment horizontal="center"/>
      <protection/>
    </xf>
    <xf numFmtId="197" fontId="50" fillId="33" borderId="23" xfId="47" applyFont="1" applyFill="1" applyBorder="1" applyAlignment="1">
      <alignment horizontal="center"/>
      <protection/>
    </xf>
    <xf numFmtId="0" fontId="7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" fontId="5" fillId="2" borderId="11" xfId="0" applyNumberFormat="1" applyFont="1" applyFill="1" applyBorder="1" applyAlignment="1">
      <alignment horizontal="center"/>
    </xf>
    <xf numFmtId="16" fontId="5" fillId="10" borderId="11" xfId="0" applyNumberFormat="1" applyFont="1" applyFill="1" applyBorder="1" applyAlignment="1">
      <alignment horizontal="center"/>
    </xf>
    <xf numFmtId="16" fontId="5" fillId="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10" borderId="11" xfId="0" applyFont="1" applyFill="1" applyBorder="1" applyAlignment="1">
      <alignment/>
    </xf>
    <xf numFmtId="0" fontId="5" fillId="7" borderId="25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" fontId="5" fillId="7" borderId="25" xfId="0" applyNumberFormat="1" applyFont="1" applyFill="1" applyBorder="1" applyAlignment="1">
      <alignment horizontal="center"/>
    </xf>
    <xf numFmtId="16" fontId="5" fillId="7" borderId="0" xfId="0" applyNumberFormat="1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20" fontId="9" fillId="33" borderId="0" xfId="0" applyNumberFormat="1" applyFont="1" applyFill="1" applyAlignment="1">
      <alignment horizontal="left"/>
    </xf>
    <xf numFmtId="0" fontId="63" fillId="33" borderId="0" xfId="0" applyFont="1" applyFill="1" applyAlignment="1">
      <alignment/>
    </xf>
    <xf numFmtId="0" fontId="74" fillId="0" borderId="0" xfId="0" applyFont="1" applyAlignment="1">
      <alignment/>
    </xf>
    <xf numFmtId="0" fontId="63" fillId="0" borderId="0" xfId="0" applyFont="1" applyAlignment="1">
      <alignment/>
    </xf>
    <xf numFmtId="0" fontId="74" fillId="0" borderId="0" xfId="0" applyFont="1" applyAlignment="1">
      <alignment horizontal="left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36" borderId="26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5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2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36" xfId="0" applyFont="1" applyFill="1" applyBorder="1" applyAlignment="1">
      <alignment/>
    </xf>
    <xf numFmtId="0" fontId="5" fillId="14" borderId="2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14" borderId="26" xfId="0" applyFont="1" applyFill="1" applyBorder="1" applyAlignment="1">
      <alignment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7" borderId="26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74" fillId="33" borderId="37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76" fillId="33" borderId="37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73" fillId="33" borderId="11" xfId="0" applyFont="1" applyFill="1" applyBorder="1" applyAlignment="1">
      <alignment/>
    </xf>
    <xf numFmtId="0" fontId="74" fillId="33" borderId="11" xfId="0" applyFont="1" applyFill="1" applyBorder="1" applyAlignment="1">
      <alignment horizontal="center"/>
    </xf>
    <xf numFmtId="0" fontId="76" fillId="33" borderId="22" xfId="0" applyFont="1" applyFill="1" applyBorder="1" applyAlignment="1">
      <alignment horizontal="center"/>
    </xf>
    <xf numFmtId="0" fontId="73" fillId="33" borderId="2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76" fillId="33" borderId="39" xfId="0" applyFont="1" applyFill="1" applyBorder="1" applyAlignment="1">
      <alignment horizontal="center"/>
    </xf>
    <xf numFmtId="0" fontId="73" fillId="33" borderId="40" xfId="0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0" borderId="41" xfId="0" applyNumberFormat="1" applyFont="1" applyFill="1" applyBorder="1" applyAlignment="1">
      <alignment horizontal="center"/>
    </xf>
    <xf numFmtId="0" fontId="63" fillId="0" borderId="22" xfId="61" applyNumberFormat="1" applyFont="1" applyBorder="1" applyAlignment="1">
      <alignment horizontal="center"/>
      <protection/>
    </xf>
    <xf numFmtId="0" fontId="50" fillId="33" borderId="42" xfId="48" applyNumberFormat="1" applyFont="1" applyFill="1" applyBorder="1" applyAlignment="1">
      <alignment horizontal="center"/>
      <protection/>
    </xf>
    <xf numFmtId="0" fontId="0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5" fillId="0" borderId="23" xfId="0" applyFont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6" fillId="35" borderId="45" xfId="48" applyNumberFormat="1" applyFont="1" applyFill="1" applyBorder="1" applyAlignment="1">
      <alignment horizontal="center"/>
      <protection/>
    </xf>
    <xf numFmtId="0" fontId="66" fillId="35" borderId="29" xfId="48" applyNumberFormat="1" applyFont="1" applyFill="1" applyBorder="1" applyAlignment="1">
      <alignment horizontal="center"/>
      <protection/>
    </xf>
    <xf numFmtId="0" fontId="66" fillId="35" borderId="46" xfId="48" applyNumberFormat="1" applyFont="1" applyFill="1" applyBorder="1" applyAlignment="1">
      <alignment horizontal="center"/>
      <protection/>
    </xf>
    <xf numFmtId="0" fontId="14" fillId="33" borderId="0" xfId="0" applyFont="1" applyFill="1" applyAlignment="1">
      <alignment horizontal="center" vertical="center"/>
    </xf>
    <xf numFmtId="0" fontId="70" fillId="0" borderId="0" xfId="0" applyFont="1" applyAlignment="1">
      <alignment horizontal="center"/>
    </xf>
    <xf numFmtId="0" fontId="0" fillId="33" borderId="0" xfId="0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1</xdr:col>
      <xdr:colOff>390525</xdr:colOff>
      <xdr:row>6</xdr:row>
      <xdr:rowOff>57150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94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0</xdr:row>
      <xdr:rowOff>19050</xdr:rowOff>
    </xdr:from>
    <xdr:to>
      <xdr:col>6</xdr:col>
      <xdr:colOff>409575</xdr:colOff>
      <xdr:row>4</xdr:row>
      <xdr:rowOff>76200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9050"/>
          <a:ext cx="1685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1</xdr:row>
      <xdr:rowOff>9525</xdr:rowOff>
    </xdr:from>
    <xdr:to>
      <xdr:col>3</xdr:col>
      <xdr:colOff>47625</xdr:colOff>
      <xdr:row>5</xdr:row>
      <xdr:rowOff>28575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000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2</xdr:col>
      <xdr:colOff>1190625</xdr:colOff>
      <xdr:row>5</xdr:row>
      <xdr:rowOff>95250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771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123825</xdr:rowOff>
    </xdr:from>
    <xdr:to>
      <xdr:col>2</xdr:col>
      <xdr:colOff>1714500</xdr:colOff>
      <xdr:row>6</xdr:row>
      <xdr:rowOff>142875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14325"/>
          <a:ext cx="1038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2</xdr:col>
      <xdr:colOff>609600</xdr:colOff>
      <xdr:row>5</xdr:row>
      <xdr:rowOff>95250</xdr:rowOff>
    </xdr:to>
    <xdr:pic>
      <xdr:nvPicPr>
        <xdr:cNvPr id="2" name="Picture 2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828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8.7109375" style="28" customWidth="1"/>
    <col min="2" max="2" width="7.7109375" style="8" customWidth="1"/>
    <col min="3" max="3" width="38.140625" style="47" customWidth="1"/>
    <col min="4" max="7" width="9.00390625" style="47" customWidth="1"/>
    <col min="8" max="16384" width="9.140625" style="8" customWidth="1"/>
  </cols>
  <sheetData>
    <row r="1" spans="2:3" ht="20.25">
      <c r="B1" s="29"/>
      <c r="C1" s="29"/>
    </row>
    <row r="2" spans="2:3" ht="18.75">
      <c r="B2" s="31"/>
      <c r="C2" s="52" t="s">
        <v>51</v>
      </c>
    </row>
    <row r="3" spans="2:3" ht="18.75">
      <c r="B3" s="31"/>
      <c r="C3" s="46" t="s">
        <v>28</v>
      </c>
    </row>
    <row r="4" spans="2:3" ht="15">
      <c r="B4" s="47"/>
      <c r="C4" s="53" t="s">
        <v>29</v>
      </c>
    </row>
    <row r="5" spans="2:3" ht="15">
      <c r="B5" s="141" t="s">
        <v>50</v>
      </c>
      <c r="C5" s="141"/>
    </row>
    <row r="7" spans="2:3" ht="15.75">
      <c r="B7" s="32"/>
      <c r="C7" s="32" t="s">
        <v>25</v>
      </c>
    </row>
    <row r="8" spans="1:7" ht="30">
      <c r="A8" s="33" t="s">
        <v>18</v>
      </c>
      <c r="B8" s="34" t="s">
        <v>19</v>
      </c>
      <c r="C8" s="34" t="s">
        <v>20</v>
      </c>
      <c r="D8" s="34" t="s">
        <v>23</v>
      </c>
      <c r="E8" s="34" t="s">
        <v>21</v>
      </c>
      <c r="F8" s="34" t="s">
        <v>22</v>
      </c>
      <c r="G8" s="34" t="s">
        <v>24</v>
      </c>
    </row>
    <row r="9" spans="1:7" ht="15">
      <c r="A9" s="5">
        <v>1</v>
      </c>
      <c r="B9" s="120" t="s">
        <v>52</v>
      </c>
      <c r="C9" s="121" t="s">
        <v>53</v>
      </c>
      <c r="D9" s="121" t="s">
        <v>54</v>
      </c>
      <c r="E9" s="121" t="s">
        <v>55</v>
      </c>
      <c r="F9" s="121" t="s">
        <v>56</v>
      </c>
      <c r="G9" s="35" t="s">
        <v>116</v>
      </c>
    </row>
    <row r="10" spans="1:7" ht="15">
      <c r="A10" s="5">
        <v>2</v>
      </c>
      <c r="B10" s="120" t="s">
        <v>57</v>
      </c>
      <c r="C10" s="121" t="s">
        <v>58</v>
      </c>
      <c r="D10" s="121" t="s">
        <v>54</v>
      </c>
      <c r="E10" s="121" t="s">
        <v>55</v>
      </c>
      <c r="F10" s="121" t="s">
        <v>59</v>
      </c>
      <c r="G10" s="35" t="s">
        <v>116</v>
      </c>
    </row>
    <row r="11" spans="1:7" ht="15">
      <c r="A11" s="5">
        <v>3</v>
      </c>
      <c r="B11" s="125" t="s">
        <v>60</v>
      </c>
      <c r="C11" s="121" t="s">
        <v>61</v>
      </c>
      <c r="D11" s="121" t="s">
        <v>62</v>
      </c>
      <c r="E11" s="121" t="s">
        <v>55</v>
      </c>
      <c r="F11" s="121" t="s">
        <v>59</v>
      </c>
      <c r="G11" s="35" t="s">
        <v>116</v>
      </c>
    </row>
    <row r="12" spans="1:7" ht="15">
      <c r="A12" s="5">
        <v>4</v>
      </c>
      <c r="B12" s="125" t="s">
        <v>63</v>
      </c>
      <c r="C12" s="121" t="s">
        <v>64</v>
      </c>
      <c r="D12" s="121" t="s">
        <v>54</v>
      </c>
      <c r="E12" s="121" t="s">
        <v>55</v>
      </c>
      <c r="F12" s="121">
        <v>328</v>
      </c>
      <c r="G12" s="35" t="s">
        <v>116</v>
      </c>
    </row>
    <row r="13" spans="1:7" ht="15">
      <c r="A13" s="5">
        <v>5</v>
      </c>
      <c r="B13" s="125" t="s">
        <v>65</v>
      </c>
      <c r="C13" s="121" t="s">
        <v>66</v>
      </c>
      <c r="D13" s="121" t="s">
        <v>67</v>
      </c>
      <c r="E13" s="121" t="s">
        <v>55</v>
      </c>
      <c r="F13" s="121" t="s">
        <v>68</v>
      </c>
      <c r="G13" s="35" t="s">
        <v>116</v>
      </c>
    </row>
    <row r="14" spans="1:7" ht="15">
      <c r="A14" s="5">
        <v>6</v>
      </c>
      <c r="B14" s="120" t="s">
        <v>69</v>
      </c>
      <c r="C14" s="121" t="s">
        <v>70</v>
      </c>
      <c r="D14" s="121" t="s">
        <v>67</v>
      </c>
      <c r="E14" s="121" t="s">
        <v>55</v>
      </c>
      <c r="F14" s="121" t="s">
        <v>56</v>
      </c>
      <c r="G14" s="35" t="s">
        <v>116</v>
      </c>
    </row>
    <row r="15" spans="1:7" ht="15">
      <c r="A15" s="5">
        <v>7</v>
      </c>
      <c r="B15" s="125" t="s">
        <v>71</v>
      </c>
      <c r="C15" s="121" t="s">
        <v>72</v>
      </c>
      <c r="D15" s="121" t="s">
        <v>67</v>
      </c>
      <c r="E15" s="121" t="s">
        <v>55</v>
      </c>
      <c r="F15" s="121" t="s">
        <v>59</v>
      </c>
      <c r="G15" s="35" t="s">
        <v>116</v>
      </c>
    </row>
    <row r="16" spans="1:7" ht="15">
      <c r="A16" s="5">
        <v>8</v>
      </c>
      <c r="B16" s="125" t="s">
        <v>73</v>
      </c>
      <c r="C16" s="121" t="s">
        <v>74</v>
      </c>
      <c r="D16" s="121" t="s">
        <v>54</v>
      </c>
      <c r="E16" s="121" t="s">
        <v>55</v>
      </c>
      <c r="F16" s="121">
        <v>328</v>
      </c>
      <c r="G16" s="35" t="s">
        <v>116</v>
      </c>
    </row>
    <row r="17" spans="1:7" ht="15">
      <c r="A17" s="5">
        <v>9</v>
      </c>
      <c r="B17" s="120" t="s">
        <v>75</v>
      </c>
      <c r="C17" s="121" t="s">
        <v>76</v>
      </c>
      <c r="D17" s="121" t="s">
        <v>54</v>
      </c>
      <c r="E17" s="121" t="s">
        <v>55</v>
      </c>
      <c r="F17" s="121" t="s">
        <v>56</v>
      </c>
      <c r="G17" s="35" t="s">
        <v>116</v>
      </c>
    </row>
    <row r="18" spans="1:7" ht="15">
      <c r="A18" s="5">
        <v>10</v>
      </c>
      <c r="B18" s="120" t="s">
        <v>77</v>
      </c>
      <c r="C18" s="121" t="s">
        <v>78</v>
      </c>
      <c r="D18" s="121" t="s">
        <v>54</v>
      </c>
      <c r="E18" s="121" t="s">
        <v>55</v>
      </c>
      <c r="F18" s="121" t="s">
        <v>79</v>
      </c>
      <c r="G18" s="35" t="s">
        <v>116</v>
      </c>
    </row>
    <row r="19" spans="1:7" ht="15">
      <c r="A19" s="5">
        <v>11</v>
      </c>
      <c r="B19" s="120" t="s">
        <v>80</v>
      </c>
      <c r="C19" s="121" t="s">
        <v>81</v>
      </c>
      <c r="D19" s="121" t="s">
        <v>67</v>
      </c>
      <c r="E19" s="121" t="s">
        <v>55</v>
      </c>
      <c r="F19" s="121" t="s">
        <v>82</v>
      </c>
      <c r="G19" s="35" t="s">
        <v>116</v>
      </c>
    </row>
    <row r="20" spans="1:7" ht="15">
      <c r="A20" s="5">
        <v>12</v>
      </c>
      <c r="B20" s="120" t="s">
        <v>83</v>
      </c>
      <c r="C20" s="121" t="s">
        <v>84</v>
      </c>
      <c r="D20" s="121" t="s">
        <v>67</v>
      </c>
      <c r="E20" s="121" t="s">
        <v>85</v>
      </c>
      <c r="F20" s="121" t="s">
        <v>86</v>
      </c>
      <c r="G20" s="35" t="s">
        <v>116</v>
      </c>
    </row>
    <row r="21" spans="1:7" ht="15">
      <c r="A21" s="5">
        <v>13</v>
      </c>
      <c r="B21" s="120" t="s">
        <v>87</v>
      </c>
      <c r="C21" s="121" t="s">
        <v>88</v>
      </c>
      <c r="D21" s="121" t="s">
        <v>67</v>
      </c>
      <c r="E21" s="121" t="s">
        <v>55</v>
      </c>
      <c r="F21" s="121">
        <v>325</v>
      </c>
      <c r="G21" s="35" t="s">
        <v>116</v>
      </c>
    </row>
    <row r="22" spans="1:7" ht="15">
      <c r="A22" s="5">
        <v>14</v>
      </c>
      <c r="B22" s="125" t="s">
        <v>89</v>
      </c>
      <c r="C22" s="121" t="s">
        <v>90</v>
      </c>
      <c r="D22" s="121" t="s">
        <v>54</v>
      </c>
      <c r="E22" s="121" t="s">
        <v>55</v>
      </c>
      <c r="F22" s="121" t="s">
        <v>56</v>
      </c>
      <c r="G22" s="35" t="s">
        <v>116</v>
      </c>
    </row>
    <row r="23" spans="1:7" ht="15">
      <c r="A23" s="5">
        <v>15</v>
      </c>
      <c r="B23" s="120" t="s">
        <v>91</v>
      </c>
      <c r="C23" s="121" t="s">
        <v>92</v>
      </c>
      <c r="D23" s="121" t="s">
        <v>54</v>
      </c>
      <c r="E23" s="121" t="s">
        <v>55</v>
      </c>
      <c r="F23" s="121" t="s">
        <v>93</v>
      </c>
      <c r="G23" s="35" t="s">
        <v>116</v>
      </c>
    </row>
    <row r="24" spans="1:7" ht="15">
      <c r="A24" s="5">
        <v>16</v>
      </c>
      <c r="B24" s="125" t="s">
        <v>94</v>
      </c>
      <c r="C24" s="121" t="s">
        <v>95</v>
      </c>
      <c r="D24" s="121" t="s">
        <v>67</v>
      </c>
      <c r="E24" s="121" t="s">
        <v>55</v>
      </c>
      <c r="F24" s="121" t="s">
        <v>79</v>
      </c>
      <c r="G24" s="35" t="s">
        <v>116</v>
      </c>
    </row>
    <row r="25" spans="1:7" ht="15">
      <c r="A25" s="5">
        <v>17</v>
      </c>
      <c r="B25" s="125" t="s">
        <v>96</v>
      </c>
      <c r="C25" s="121" t="s">
        <v>97</v>
      </c>
      <c r="D25" s="121" t="s">
        <v>54</v>
      </c>
      <c r="E25" s="121" t="s">
        <v>55</v>
      </c>
      <c r="F25" s="121">
        <v>344</v>
      </c>
      <c r="G25" s="35" t="s">
        <v>116</v>
      </c>
    </row>
    <row r="26" spans="1:7" ht="15">
      <c r="A26" s="5">
        <v>18</v>
      </c>
      <c r="B26" s="125" t="s">
        <v>98</v>
      </c>
      <c r="C26" s="121" t="s">
        <v>99</v>
      </c>
      <c r="D26" s="121" t="s">
        <v>54</v>
      </c>
      <c r="E26" s="121" t="s">
        <v>55</v>
      </c>
      <c r="F26" s="121" t="s">
        <v>56</v>
      </c>
      <c r="G26" s="35" t="s">
        <v>116</v>
      </c>
    </row>
    <row r="27" spans="1:7" ht="15">
      <c r="A27" s="5">
        <v>19</v>
      </c>
      <c r="B27" s="125" t="s">
        <v>100</v>
      </c>
      <c r="C27" s="121" t="s">
        <v>101</v>
      </c>
      <c r="D27" s="121" t="s">
        <v>54</v>
      </c>
      <c r="E27" s="121" t="s">
        <v>55</v>
      </c>
      <c r="F27" s="121" t="s">
        <v>59</v>
      </c>
      <c r="G27" s="35" t="s">
        <v>116</v>
      </c>
    </row>
    <row r="28" spans="1:7" ht="15">
      <c r="A28" s="5">
        <v>20</v>
      </c>
      <c r="B28" s="120" t="s">
        <v>102</v>
      </c>
      <c r="C28" s="121" t="s">
        <v>103</v>
      </c>
      <c r="D28" s="121" t="s">
        <v>67</v>
      </c>
      <c r="E28" s="121" t="s">
        <v>55</v>
      </c>
      <c r="F28" s="121" t="s">
        <v>56</v>
      </c>
      <c r="G28" s="35" t="s">
        <v>116</v>
      </c>
    </row>
    <row r="29" spans="1:7" ht="15">
      <c r="A29" s="5">
        <v>21</v>
      </c>
      <c r="B29" s="125">
        <v>56</v>
      </c>
      <c r="C29" s="121" t="s">
        <v>104</v>
      </c>
      <c r="D29" s="121" t="s">
        <v>67</v>
      </c>
      <c r="E29" s="121" t="s">
        <v>55</v>
      </c>
      <c r="F29" s="121" t="s">
        <v>105</v>
      </c>
      <c r="G29" s="35" t="s">
        <v>116</v>
      </c>
    </row>
    <row r="30" spans="1:7" ht="15">
      <c r="A30" s="5">
        <v>22</v>
      </c>
      <c r="B30" s="120" t="s">
        <v>106</v>
      </c>
      <c r="C30" s="121" t="s">
        <v>107</v>
      </c>
      <c r="D30" s="121" t="s">
        <v>67</v>
      </c>
      <c r="E30" s="121" t="s">
        <v>55</v>
      </c>
      <c r="F30" s="121" t="s">
        <v>59</v>
      </c>
      <c r="G30" s="35" t="s">
        <v>116</v>
      </c>
    </row>
    <row r="31" spans="1:7" ht="15">
      <c r="A31" s="5">
        <v>23</v>
      </c>
      <c r="B31" s="125" t="s">
        <v>108</v>
      </c>
      <c r="C31" s="121" t="s">
        <v>109</v>
      </c>
      <c r="D31" s="121" t="s">
        <v>54</v>
      </c>
      <c r="E31" s="121" t="s">
        <v>55</v>
      </c>
      <c r="F31" s="121" t="s">
        <v>110</v>
      </c>
      <c r="G31" s="35" t="s">
        <v>116</v>
      </c>
    </row>
    <row r="32" spans="1:7" ht="15">
      <c r="A32" s="5">
        <v>24</v>
      </c>
      <c r="B32" s="125" t="s">
        <v>111</v>
      </c>
      <c r="C32" s="121" t="s">
        <v>112</v>
      </c>
      <c r="D32" s="121" t="s">
        <v>54</v>
      </c>
      <c r="E32" s="121" t="s">
        <v>55</v>
      </c>
      <c r="F32" s="121" t="s">
        <v>59</v>
      </c>
      <c r="G32" s="35" t="s">
        <v>116</v>
      </c>
    </row>
    <row r="33" spans="1:7" ht="15">
      <c r="A33" s="5">
        <v>25</v>
      </c>
      <c r="B33" s="120" t="s">
        <v>113</v>
      </c>
      <c r="C33" s="121" t="s">
        <v>114</v>
      </c>
      <c r="D33" s="121" t="s">
        <v>67</v>
      </c>
      <c r="E33" s="121" t="s">
        <v>55</v>
      </c>
      <c r="F33" s="121" t="s">
        <v>115</v>
      </c>
      <c r="G33" s="35" t="s">
        <v>116</v>
      </c>
    </row>
    <row r="34" spans="1:7" ht="15">
      <c r="A34" s="45" t="s">
        <v>117</v>
      </c>
      <c r="B34" s="37"/>
      <c r="C34" s="38"/>
      <c r="D34" s="36"/>
      <c r="E34" s="38"/>
      <c r="F34" s="38"/>
      <c r="G34" s="36"/>
    </row>
    <row r="35" spans="1:7" ht="15">
      <c r="A35" s="39"/>
      <c r="B35" s="39"/>
      <c r="C35" s="38"/>
      <c r="D35" s="36"/>
      <c r="E35" s="38"/>
      <c r="F35" s="38"/>
      <c r="G35" s="36"/>
    </row>
    <row r="36" spans="1:7" ht="15">
      <c r="A36" s="39"/>
      <c r="B36" s="39"/>
      <c r="C36" s="38"/>
      <c r="D36" s="36"/>
      <c r="E36" s="38"/>
      <c r="F36" s="38"/>
      <c r="G36" s="36"/>
    </row>
    <row r="37" spans="1:7" ht="15">
      <c r="A37" s="39"/>
      <c r="B37" s="39"/>
      <c r="C37" s="38"/>
      <c r="D37" s="36"/>
      <c r="E37" s="38"/>
      <c r="F37" s="38"/>
      <c r="G37" s="36"/>
    </row>
    <row r="38" spans="1:7" ht="15">
      <c r="A38" s="39"/>
      <c r="B38" s="39"/>
      <c r="C38" s="38"/>
      <c r="D38" s="36"/>
      <c r="E38" s="38"/>
      <c r="F38" s="38"/>
      <c r="G38" s="36"/>
    </row>
    <row r="39" spans="1:7" ht="15">
      <c r="A39" s="37"/>
      <c r="B39" s="37" t="s">
        <v>118</v>
      </c>
      <c r="C39" s="38"/>
      <c r="D39" s="36"/>
      <c r="E39" s="36"/>
      <c r="F39" s="36"/>
      <c r="G39" s="36"/>
    </row>
    <row r="40" spans="4:7" ht="15">
      <c r="D40" s="8"/>
      <c r="G40" s="8"/>
    </row>
    <row r="41" ht="15">
      <c r="B41" s="40" t="s">
        <v>41</v>
      </c>
    </row>
    <row r="46" spans="4:7" ht="15">
      <c r="D46" s="8"/>
      <c r="G46" s="8"/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3">
      <selection activeCell="M30" sqref="M30"/>
    </sheetView>
  </sheetViews>
  <sheetFormatPr defaultColWidth="9.140625" defaultRowHeight="15"/>
  <cols>
    <col min="1" max="1" width="7.140625" style="0" customWidth="1"/>
    <col min="2" max="2" width="15.421875" style="0" customWidth="1"/>
    <col min="8" max="8" width="6.8515625" style="0" customWidth="1"/>
    <col min="14" max="14" width="6.140625" style="0" customWidth="1"/>
  </cols>
  <sheetData>
    <row r="1" spans="1:14" ht="15">
      <c r="A1" s="142" t="s">
        <v>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60"/>
      <c r="N1" s="60"/>
    </row>
    <row r="2" spans="1:14" ht="15">
      <c r="A2" s="143" t="s">
        <v>0</v>
      </c>
      <c r="B2" s="63" t="s">
        <v>30</v>
      </c>
      <c r="C2" s="143" t="s">
        <v>12</v>
      </c>
      <c r="D2" s="143"/>
      <c r="E2" s="143"/>
      <c r="F2" s="143"/>
      <c r="G2" s="143"/>
      <c r="H2" s="64"/>
      <c r="I2" s="143" t="s">
        <v>11</v>
      </c>
      <c r="J2" s="143"/>
      <c r="K2" s="143"/>
      <c r="L2" s="143"/>
      <c r="M2" s="143"/>
      <c r="N2" s="65"/>
    </row>
    <row r="3" spans="1:14" ht="15">
      <c r="A3" s="143"/>
      <c r="B3" s="63"/>
      <c r="C3" s="66" t="s">
        <v>31</v>
      </c>
      <c r="D3" s="67" t="s">
        <v>32</v>
      </c>
      <c r="E3" s="144" t="s">
        <v>33</v>
      </c>
      <c r="F3" s="144"/>
      <c r="G3" s="144"/>
      <c r="H3" s="68"/>
      <c r="I3" s="66" t="s">
        <v>31</v>
      </c>
      <c r="J3" s="67" t="s">
        <v>34</v>
      </c>
      <c r="K3" s="144" t="s">
        <v>33</v>
      </c>
      <c r="L3" s="144"/>
      <c r="M3" s="144"/>
      <c r="N3" s="69"/>
    </row>
    <row r="4" spans="1:14" ht="15">
      <c r="A4" s="143"/>
      <c r="B4" s="63" t="s">
        <v>6</v>
      </c>
      <c r="C4" s="54" t="s">
        <v>35</v>
      </c>
      <c r="D4" s="55" t="s">
        <v>36</v>
      </c>
      <c r="E4" s="56" t="s">
        <v>37</v>
      </c>
      <c r="F4" s="56" t="s">
        <v>38</v>
      </c>
      <c r="G4" s="56" t="s">
        <v>39</v>
      </c>
      <c r="H4" s="70" t="s">
        <v>48</v>
      </c>
      <c r="I4" s="54" t="s">
        <v>35</v>
      </c>
      <c r="J4" s="55" t="s">
        <v>36</v>
      </c>
      <c r="K4" s="56" t="s">
        <v>37</v>
      </c>
      <c r="L4" s="56" t="s">
        <v>38</v>
      </c>
      <c r="M4" s="56" t="s">
        <v>39</v>
      </c>
      <c r="N4" s="71" t="s">
        <v>48</v>
      </c>
    </row>
    <row r="5" spans="1:14" ht="15">
      <c r="A5" s="122" t="s">
        <v>52</v>
      </c>
      <c r="B5" s="72" t="s">
        <v>53</v>
      </c>
      <c r="C5" s="73">
        <v>11</v>
      </c>
      <c r="D5" s="73">
        <v>17</v>
      </c>
      <c r="E5" s="73">
        <v>7</v>
      </c>
      <c r="F5" s="73">
        <v>6</v>
      </c>
      <c r="G5" s="73">
        <v>5</v>
      </c>
      <c r="H5" s="73">
        <f>SUM(C5:G5)</f>
        <v>46</v>
      </c>
      <c r="I5" s="73">
        <v>10</v>
      </c>
      <c r="J5" s="73">
        <v>18</v>
      </c>
      <c r="K5" s="73">
        <v>7</v>
      </c>
      <c r="L5" s="73">
        <v>6</v>
      </c>
      <c r="M5" s="73">
        <v>7</v>
      </c>
      <c r="N5" s="73">
        <f>SUM(I5:M5)</f>
        <v>48</v>
      </c>
    </row>
    <row r="6" spans="1:14" ht="15">
      <c r="A6" s="122" t="s">
        <v>57</v>
      </c>
      <c r="B6" s="72" t="s">
        <v>58</v>
      </c>
      <c r="C6" s="57">
        <v>33</v>
      </c>
      <c r="D6" s="73">
        <v>33</v>
      </c>
      <c r="E6" s="73">
        <v>8</v>
      </c>
      <c r="F6" s="73">
        <v>8</v>
      </c>
      <c r="G6" s="73">
        <v>8</v>
      </c>
      <c r="H6" s="73">
        <f aca="true" t="shared" si="0" ref="H6:H29">SUM(C6:G6)</f>
        <v>90</v>
      </c>
      <c r="I6" s="73">
        <v>26</v>
      </c>
      <c r="J6" s="73">
        <v>24</v>
      </c>
      <c r="K6" s="73">
        <v>7</v>
      </c>
      <c r="L6" s="73">
        <v>9</v>
      </c>
      <c r="M6" s="73">
        <v>8</v>
      </c>
      <c r="N6" s="73">
        <f aca="true" t="shared" si="1" ref="N6:N29">SUM(I6:M6)</f>
        <v>74</v>
      </c>
    </row>
    <row r="7" spans="1:14" ht="15">
      <c r="A7" s="123" t="s">
        <v>60</v>
      </c>
      <c r="B7" s="124" t="s">
        <v>61</v>
      </c>
      <c r="C7" s="57">
        <v>28</v>
      </c>
      <c r="D7" s="57">
        <v>17</v>
      </c>
      <c r="E7" s="57">
        <v>4</v>
      </c>
      <c r="F7" s="57">
        <v>6</v>
      </c>
      <c r="G7" s="57">
        <v>7</v>
      </c>
      <c r="H7" s="73">
        <f t="shared" si="0"/>
        <v>62</v>
      </c>
      <c r="I7" s="57">
        <v>24</v>
      </c>
      <c r="J7" s="57">
        <v>26</v>
      </c>
      <c r="K7" s="57">
        <v>3</v>
      </c>
      <c r="L7" s="57">
        <v>7</v>
      </c>
      <c r="M7" s="57">
        <v>7</v>
      </c>
      <c r="N7" s="73">
        <f t="shared" si="1"/>
        <v>67</v>
      </c>
    </row>
    <row r="8" spans="1:14" ht="15">
      <c r="A8" s="123" t="s">
        <v>63</v>
      </c>
      <c r="B8" s="72" t="s">
        <v>64</v>
      </c>
      <c r="C8" s="57">
        <v>23</v>
      </c>
      <c r="D8" s="57">
        <v>25</v>
      </c>
      <c r="E8" s="57">
        <v>7</v>
      </c>
      <c r="F8" s="57">
        <v>9</v>
      </c>
      <c r="G8" s="57">
        <v>7</v>
      </c>
      <c r="H8" s="73">
        <f t="shared" si="0"/>
        <v>71</v>
      </c>
      <c r="I8" s="57">
        <v>31</v>
      </c>
      <c r="J8" s="57">
        <v>26</v>
      </c>
      <c r="K8" s="57">
        <v>5</v>
      </c>
      <c r="L8" s="57">
        <v>9</v>
      </c>
      <c r="M8" s="57">
        <v>9</v>
      </c>
      <c r="N8" s="73">
        <f t="shared" si="1"/>
        <v>80</v>
      </c>
    </row>
    <row r="9" spans="1:14" ht="15">
      <c r="A9" s="123" t="s">
        <v>65</v>
      </c>
      <c r="B9" s="72" t="s">
        <v>66</v>
      </c>
      <c r="C9" s="57">
        <v>24</v>
      </c>
      <c r="D9" s="57">
        <v>23</v>
      </c>
      <c r="E9" s="57">
        <v>6</v>
      </c>
      <c r="F9" s="57">
        <v>8</v>
      </c>
      <c r="G9" s="57">
        <v>7</v>
      </c>
      <c r="H9" s="73">
        <f t="shared" si="0"/>
        <v>68</v>
      </c>
      <c r="I9" s="57">
        <v>29</v>
      </c>
      <c r="J9" s="57">
        <v>25</v>
      </c>
      <c r="K9" s="57">
        <v>8</v>
      </c>
      <c r="L9" s="57">
        <v>9</v>
      </c>
      <c r="M9" s="57">
        <v>8</v>
      </c>
      <c r="N9" s="73">
        <f t="shared" si="1"/>
        <v>79</v>
      </c>
    </row>
    <row r="10" spans="1:14" ht="15">
      <c r="A10" s="122" t="s">
        <v>69</v>
      </c>
      <c r="B10" s="72" t="s">
        <v>70</v>
      </c>
      <c r="C10" s="57">
        <v>17</v>
      </c>
      <c r="D10" s="57">
        <v>27</v>
      </c>
      <c r="E10" s="57">
        <v>8</v>
      </c>
      <c r="F10" s="57">
        <v>7</v>
      </c>
      <c r="G10" s="57">
        <v>8</v>
      </c>
      <c r="H10" s="73">
        <f t="shared" si="0"/>
        <v>67</v>
      </c>
      <c r="I10" s="57">
        <v>23</v>
      </c>
      <c r="J10" s="57">
        <v>28</v>
      </c>
      <c r="K10" s="57">
        <v>6</v>
      </c>
      <c r="L10" s="57">
        <v>7</v>
      </c>
      <c r="M10" s="57">
        <v>7</v>
      </c>
      <c r="N10" s="73">
        <f t="shared" si="1"/>
        <v>71</v>
      </c>
    </row>
    <row r="11" spans="1:14" ht="15">
      <c r="A11" s="123" t="s">
        <v>71</v>
      </c>
      <c r="B11" s="72" t="s">
        <v>72</v>
      </c>
      <c r="C11" s="57">
        <v>16</v>
      </c>
      <c r="D11" s="57">
        <v>19</v>
      </c>
      <c r="E11" s="57">
        <v>8</v>
      </c>
      <c r="F11" s="57">
        <v>6</v>
      </c>
      <c r="G11" s="57">
        <v>4</v>
      </c>
      <c r="H11" s="73">
        <f t="shared" si="0"/>
        <v>53</v>
      </c>
      <c r="I11" s="57">
        <v>17</v>
      </c>
      <c r="J11" s="57">
        <v>20</v>
      </c>
      <c r="K11" s="57">
        <v>7</v>
      </c>
      <c r="L11" s="57">
        <v>5</v>
      </c>
      <c r="M11" s="57">
        <v>4</v>
      </c>
      <c r="N11" s="73">
        <f t="shared" si="1"/>
        <v>53</v>
      </c>
    </row>
    <row r="12" spans="1:14" ht="15">
      <c r="A12" s="123" t="s">
        <v>73</v>
      </c>
      <c r="B12" s="72" t="s">
        <v>74</v>
      </c>
      <c r="C12" s="57">
        <v>19</v>
      </c>
      <c r="D12" s="57">
        <v>25</v>
      </c>
      <c r="E12" s="57">
        <v>6</v>
      </c>
      <c r="F12" s="57">
        <v>8</v>
      </c>
      <c r="G12" s="57">
        <v>8</v>
      </c>
      <c r="H12" s="73">
        <f t="shared" si="0"/>
        <v>66</v>
      </c>
      <c r="I12" s="57">
        <v>28</v>
      </c>
      <c r="J12" s="57">
        <v>29</v>
      </c>
      <c r="K12" s="57">
        <v>8</v>
      </c>
      <c r="L12" s="57">
        <v>8</v>
      </c>
      <c r="M12" s="57">
        <v>9</v>
      </c>
      <c r="N12" s="73">
        <f t="shared" si="1"/>
        <v>82</v>
      </c>
    </row>
    <row r="13" spans="1:14" ht="15">
      <c r="A13" s="122" t="s">
        <v>75</v>
      </c>
      <c r="B13" s="72" t="s">
        <v>76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73">
        <f t="shared" si="0"/>
        <v>0</v>
      </c>
      <c r="I13" s="57">
        <v>21</v>
      </c>
      <c r="J13" s="57">
        <v>28</v>
      </c>
      <c r="K13" s="57">
        <v>6</v>
      </c>
      <c r="L13" s="57">
        <v>8</v>
      </c>
      <c r="M13" s="57">
        <v>7</v>
      </c>
      <c r="N13" s="73">
        <f t="shared" si="1"/>
        <v>70</v>
      </c>
    </row>
    <row r="14" spans="1:14" ht="15">
      <c r="A14" s="122" t="s">
        <v>77</v>
      </c>
      <c r="B14" s="72" t="s">
        <v>78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73">
        <f t="shared" si="0"/>
        <v>0</v>
      </c>
      <c r="I14" s="57"/>
      <c r="J14" s="57"/>
      <c r="K14" s="57"/>
      <c r="L14" s="57"/>
      <c r="M14" s="57"/>
      <c r="N14" s="73">
        <f t="shared" si="1"/>
        <v>0</v>
      </c>
    </row>
    <row r="15" spans="1:14" ht="15">
      <c r="A15" s="122" t="s">
        <v>80</v>
      </c>
      <c r="B15" s="72" t="s">
        <v>81</v>
      </c>
      <c r="C15" s="57">
        <v>29</v>
      </c>
      <c r="D15" s="57">
        <v>24</v>
      </c>
      <c r="E15" s="57">
        <v>7</v>
      </c>
      <c r="F15" s="57">
        <v>8</v>
      </c>
      <c r="G15" s="57">
        <v>8</v>
      </c>
      <c r="H15" s="73">
        <f t="shared" si="0"/>
        <v>76</v>
      </c>
      <c r="I15" s="57">
        <v>29</v>
      </c>
      <c r="J15" s="57">
        <v>26</v>
      </c>
      <c r="K15" s="57">
        <v>8</v>
      </c>
      <c r="L15" s="57">
        <v>9</v>
      </c>
      <c r="M15" s="57">
        <v>10</v>
      </c>
      <c r="N15" s="73">
        <f t="shared" si="1"/>
        <v>82</v>
      </c>
    </row>
    <row r="16" spans="1:14" ht="15">
      <c r="A16" s="122" t="s">
        <v>83</v>
      </c>
      <c r="B16" s="72" t="s">
        <v>84</v>
      </c>
      <c r="C16" s="57">
        <v>18</v>
      </c>
      <c r="D16" s="57">
        <v>22</v>
      </c>
      <c r="E16" s="57">
        <v>9</v>
      </c>
      <c r="F16" s="57">
        <v>9</v>
      </c>
      <c r="G16" s="57">
        <v>8</v>
      </c>
      <c r="H16" s="73">
        <f t="shared" si="0"/>
        <v>66</v>
      </c>
      <c r="I16" s="57">
        <v>20</v>
      </c>
      <c r="J16" s="57">
        <v>25</v>
      </c>
      <c r="K16" s="57">
        <v>3</v>
      </c>
      <c r="L16" s="57">
        <v>7</v>
      </c>
      <c r="M16" s="57">
        <v>8</v>
      </c>
      <c r="N16" s="73">
        <f t="shared" si="1"/>
        <v>63</v>
      </c>
    </row>
    <row r="17" spans="1:14" ht="15">
      <c r="A17" s="122" t="s">
        <v>87</v>
      </c>
      <c r="B17" s="72" t="s">
        <v>88</v>
      </c>
      <c r="C17" s="57">
        <v>7</v>
      </c>
      <c r="D17" s="57">
        <v>20</v>
      </c>
      <c r="E17" s="57">
        <v>6</v>
      </c>
      <c r="F17" s="57">
        <v>7</v>
      </c>
      <c r="G17" s="57">
        <v>6</v>
      </c>
      <c r="H17" s="73">
        <f t="shared" si="0"/>
        <v>46</v>
      </c>
      <c r="I17" s="57">
        <v>12</v>
      </c>
      <c r="J17" s="57">
        <v>22</v>
      </c>
      <c r="K17" s="57">
        <v>5</v>
      </c>
      <c r="L17" s="57">
        <v>6</v>
      </c>
      <c r="M17" s="57">
        <v>5</v>
      </c>
      <c r="N17" s="73">
        <f t="shared" si="1"/>
        <v>50</v>
      </c>
    </row>
    <row r="18" spans="1:14" ht="15">
      <c r="A18" s="123" t="s">
        <v>89</v>
      </c>
      <c r="B18" s="72" t="s">
        <v>90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73">
        <f t="shared" si="0"/>
        <v>0</v>
      </c>
      <c r="I18" s="57">
        <v>17</v>
      </c>
      <c r="J18" s="57">
        <v>28</v>
      </c>
      <c r="K18" s="57">
        <v>5</v>
      </c>
      <c r="L18" s="57">
        <v>6</v>
      </c>
      <c r="M18" s="57">
        <v>6</v>
      </c>
      <c r="N18" s="73">
        <f t="shared" si="1"/>
        <v>62</v>
      </c>
    </row>
    <row r="19" spans="1:14" ht="15">
      <c r="A19" s="122" t="s">
        <v>91</v>
      </c>
      <c r="B19" s="72" t="s">
        <v>92</v>
      </c>
      <c r="C19" s="57">
        <v>17</v>
      </c>
      <c r="D19" s="57">
        <v>25</v>
      </c>
      <c r="E19" s="57">
        <v>7</v>
      </c>
      <c r="F19" s="57">
        <v>7</v>
      </c>
      <c r="G19" s="57">
        <v>7</v>
      </c>
      <c r="H19" s="73">
        <f t="shared" si="0"/>
        <v>63</v>
      </c>
      <c r="I19" s="57">
        <v>16</v>
      </c>
      <c r="J19" s="57">
        <v>25</v>
      </c>
      <c r="K19" s="57">
        <v>8</v>
      </c>
      <c r="L19" s="57">
        <v>7</v>
      </c>
      <c r="M19" s="57">
        <v>6</v>
      </c>
      <c r="N19" s="73">
        <f t="shared" si="1"/>
        <v>62</v>
      </c>
    </row>
    <row r="20" spans="1:14" ht="15">
      <c r="A20" s="123" t="s">
        <v>94</v>
      </c>
      <c r="B20" s="72" t="s">
        <v>95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73">
        <f t="shared" si="0"/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73">
        <f t="shared" si="1"/>
        <v>0</v>
      </c>
    </row>
    <row r="21" spans="1:14" ht="15">
      <c r="A21" s="123" t="s">
        <v>96</v>
      </c>
      <c r="B21" s="72" t="s">
        <v>97</v>
      </c>
      <c r="C21" s="57">
        <v>23</v>
      </c>
      <c r="D21" s="57">
        <v>26</v>
      </c>
      <c r="E21" s="57">
        <v>7</v>
      </c>
      <c r="F21" s="57">
        <v>7</v>
      </c>
      <c r="G21" s="57">
        <v>6</v>
      </c>
      <c r="H21" s="73">
        <f t="shared" si="0"/>
        <v>69</v>
      </c>
      <c r="I21" s="57">
        <v>29</v>
      </c>
      <c r="J21" s="57">
        <v>29</v>
      </c>
      <c r="K21" s="57">
        <v>6</v>
      </c>
      <c r="L21" s="57">
        <v>7</v>
      </c>
      <c r="M21" s="57">
        <v>8</v>
      </c>
      <c r="N21" s="73">
        <f t="shared" si="1"/>
        <v>79</v>
      </c>
    </row>
    <row r="22" spans="1:14" ht="15">
      <c r="A22" s="123" t="s">
        <v>98</v>
      </c>
      <c r="B22" s="72" t="s">
        <v>99</v>
      </c>
      <c r="C22" s="57"/>
      <c r="D22" s="57"/>
      <c r="E22" s="57"/>
      <c r="F22" s="57"/>
      <c r="G22" s="57"/>
      <c r="H22" s="73">
        <f t="shared" si="0"/>
        <v>0</v>
      </c>
      <c r="I22" s="57"/>
      <c r="J22" s="57"/>
      <c r="K22" s="57"/>
      <c r="L22" s="57"/>
      <c r="M22" s="57"/>
      <c r="N22" s="73">
        <f t="shared" si="1"/>
        <v>0</v>
      </c>
    </row>
    <row r="23" spans="1:14" ht="15">
      <c r="A23" s="123" t="s">
        <v>100</v>
      </c>
      <c r="B23" s="72" t="s">
        <v>101</v>
      </c>
      <c r="C23" s="57">
        <v>27</v>
      </c>
      <c r="D23" s="57">
        <v>26</v>
      </c>
      <c r="E23" s="57">
        <v>6</v>
      </c>
      <c r="F23" s="57">
        <v>7</v>
      </c>
      <c r="G23" s="57">
        <v>8</v>
      </c>
      <c r="H23" s="73">
        <f t="shared" si="0"/>
        <v>74</v>
      </c>
      <c r="I23" s="57">
        <v>32</v>
      </c>
      <c r="J23" s="57">
        <v>33</v>
      </c>
      <c r="K23" s="57">
        <v>7</v>
      </c>
      <c r="L23" s="57">
        <v>9</v>
      </c>
      <c r="M23" s="57">
        <v>8</v>
      </c>
      <c r="N23" s="73">
        <f t="shared" si="1"/>
        <v>89</v>
      </c>
    </row>
    <row r="24" spans="1:14" ht="15">
      <c r="A24" s="122" t="s">
        <v>102</v>
      </c>
      <c r="B24" s="72" t="s">
        <v>103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73">
        <f t="shared" si="0"/>
        <v>0</v>
      </c>
      <c r="I24" s="57">
        <v>3</v>
      </c>
      <c r="J24" s="57">
        <v>15</v>
      </c>
      <c r="K24" s="57">
        <v>5</v>
      </c>
      <c r="L24" s="57">
        <v>4</v>
      </c>
      <c r="M24" s="57">
        <v>3</v>
      </c>
      <c r="N24" s="73">
        <f t="shared" si="1"/>
        <v>30</v>
      </c>
    </row>
    <row r="25" spans="1:14" ht="15">
      <c r="A25" s="123">
        <v>56</v>
      </c>
      <c r="B25" s="72" t="s">
        <v>104</v>
      </c>
      <c r="C25" s="57">
        <v>16</v>
      </c>
      <c r="D25" s="57">
        <v>25</v>
      </c>
      <c r="E25" s="57">
        <v>6</v>
      </c>
      <c r="F25" s="57">
        <v>7</v>
      </c>
      <c r="G25" s="57">
        <v>6</v>
      </c>
      <c r="H25" s="73">
        <f t="shared" si="0"/>
        <v>60</v>
      </c>
      <c r="I25" s="57">
        <v>19</v>
      </c>
      <c r="J25" s="57">
        <v>20</v>
      </c>
      <c r="K25" s="57">
        <v>3</v>
      </c>
      <c r="L25" s="57">
        <v>7</v>
      </c>
      <c r="M25" s="57">
        <v>6</v>
      </c>
      <c r="N25" s="73">
        <f t="shared" si="1"/>
        <v>55</v>
      </c>
    </row>
    <row r="26" spans="1:14" ht="15">
      <c r="A26" s="122" t="s">
        <v>106</v>
      </c>
      <c r="B26" s="72" t="s">
        <v>107</v>
      </c>
      <c r="C26" s="57">
        <v>19</v>
      </c>
      <c r="D26" s="57">
        <v>29</v>
      </c>
      <c r="E26" s="57">
        <v>7</v>
      </c>
      <c r="F26" s="57">
        <v>6</v>
      </c>
      <c r="G26" s="57">
        <v>6</v>
      </c>
      <c r="H26" s="73">
        <f t="shared" si="0"/>
        <v>67</v>
      </c>
      <c r="I26" s="57">
        <v>20</v>
      </c>
      <c r="J26" s="57">
        <v>26</v>
      </c>
      <c r="K26" s="57">
        <v>6</v>
      </c>
      <c r="L26" s="57">
        <v>8</v>
      </c>
      <c r="M26" s="57">
        <v>7</v>
      </c>
      <c r="N26" s="73">
        <f t="shared" si="1"/>
        <v>67</v>
      </c>
    </row>
    <row r="27" spans="1:14" ht="15">
      <c r="A27" s="123" t="s">
        <v>108</v>
      </c>
      <c r="B27" s="72" t="s">
        <v>109</v>
      </c>
      <c r="C27" s="57">
        <v>22</v>
      </c>
      <c r="D27" s="57">
        <v>30</v>
      </c>
      <c r="E27" s="57">
        <v>8</v>
      </c>
      <c r="F27" s="57">
        <v>6</v>
      </c>
      <c r="G27" s="57">
        <v>7</v>
      </c>
      <c r="H27" s="73">
        <f t="shared" si="0"/>
        <v>73</v>
      </c>
      <c r="I27" s="57">
        <v>24</v>
      </c>
      <c r="J27" s="57">
        <v>27</v>
      </c>
      <c r="K27" s="57">
        <v>7</v>
      </c>
      <c r="L27" s="57">
        <v>8</v>
      </c>
      <c r="M27" s="57">
        <v>8</v>
      </c>
      <c r="N27" s="73">
        <f t="shared" si="1"/>
        <v>74</v>
      </c>
    </row>
    <row r="28" spans="1:14" ht="15">
      <c r="A28" s="123" t="s">
        <v>111</v>
      </c>
      <c r="B28" s="72" t="s">
        <v>112</v>
      </c>
      <c r="C28" s="57">
        <v>28</v>
      </c>
      <c r="D28" s="57">
        <v>27</v>
      </c>
      <c r="E28" s="57">
        <v>7</v>
      </c>
      <c r="F28" s="57">
        <v>8</v>
      </c>
      <c r="G28" s="57">
        <v>8</v>
      </c>
      <c r="H28" s="73">
        <f t="shared" si="0"/>
        <v>78</v>
      </c>
      <c r="I28" s="57">
        <v>23</v>
      </c>
      <c r="J28" s="57">
        <v>25</v>
      </c>
      <c r="K28" s="57">
        <v>6</v>
      </c>
      <c r="L28" s="57">
        <v>5</v>
      </c>
      <c r="M28" s="57">
        <v>7</v>
      </c>
      <c r="N28" s="73">
        <f t="shared" si="1"/>
        <v>66</v>
      </c>
    </row>
    <row r="29" spans="1:14" ht="15">
      <c r="A29" s="122" t="s">
        <v>113</v>
      </c>
      <c r="B29" s="72" t="s">
        <v>114</v>
      </c>
      <c r="C29" s="57">
        <v>19</v>
      </c>
      <c r="D29" s="57">
        <v>17</v>
      </c>
      <c r="E29" s="57">
        <v>6</v>
      </c>
      <c r="F29" s="57">
        <v>8</v>
      </c>
      <c r="G29" s="57">
        <v>7</v>
      </c>
      <c r="H29" s="73">
        <f t="shared" si="0"/>
        <v>57</v>
      </c>
      <c r="I29" s="57">
        <v>27</v>
      </c>
      <c r="J29" s="57">
        <v>20</v>
      </c>
      <c r="K29" s="57">
        <v>5</v>
      </c>
      <c r="L29" s="57">
        <v>8</v>
      </c>
      <c r="M29" s="57">
        <v>8</v>
      </c>
      <c r="N29" s="73">
        <f t="shared" si="1"/>
        <v>68</v>
      </c>
    </row>
    <row r="30" ht="15">
      <c r="A30" s="58" t="s">
        <v>40</v>
      </c>
    </row>
    <row r="31" spans="2:5" ht="15">
      <c r="B31" s="59" t="s">
        <v>41</v>
      </c>
      <c r="C31" s="59"/>
      <c r="D31" s="59"/>
      <c r="E31" s="58"/>
    </row>
    <row r="32" spans="2:5" ht="15">
      <c r="B32" s="58"/>
      <c r="C32" s="58"/>
      <c r="D32" s="58"/>
      <c r="E32" s="58"/>
    </row>
    <row r="33" spans="2:5" ht="15">
      <c r="B33" s="59" t="s">
        <v>118</v>
      </c>
      <c r="C33" s="58"/>
      <c r="D33" s="58"/>
      <c r="E33" s="58"/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zoomScalePageLayoutView="0" workbookViewId="0" topLeftCell="A1">
      <selection activeCell="B3" sqref="B3:C27"/>
    </sheetView>
  </sheetViews>
  <sheetFormatPr defaultColWidth="9.140625" defaultRowHeight="15"/>
  <cols>
    <col min="3" max="3" width="41.57421875" style="0" customWidth="1"/>
    <col min="4" max="5" width="10.7109375" style="0" customWidth="1"/>
    <col min="6" max="6" width="14.140625" style="0" customWidth="1"/>
  </cols>
  <sheetData>
    <row r="1" spans="2:8" ht="60">
      <c r="B1" s="4" t="s">
        <v>26</v>
      </c>
      <c r="C1" s="3"/>
      <c r="D1" s="3"/>
      <c r="E1" s="3"/>
      <c r="F1" s="3"/>
      <c r="G1" s="3"/>
      <c r="H1" s="3"/>
    </row>
    <row r="2" spans="1:6" ht="30">
      <c r="A2" s="9" t="s">
        <v>13</v>
      </c>
      <c r="B2" s="9" t="s">
        <v>0</v>
      </c>
      <c r="C2" s="10" t="s">
        <v>5</v>
      </c>
      <c r="D2" s="11" t="s">
        <v>3</v>
      </c>
      <c r="E2" s="11" t="s">
        <v>4</v>
      </c>
      <c r="F2" s="11" t="s">
        <v>1</v>
      </c>
    </row>
    <row r="3" spans="1:6" ht="15">
      <c r="A3" s="1">
        <v>1</v>
      </c>
      <c r="B3" s="122" t="s">
        <v>57</v>
      </c>
      <c r="C3" s="72" t="s">
        <v>58</v>
      </c>
      <c r="D3" s="6">
        <f>Qualification_PROam!H6</f>
        <v>90</v>
      </c>
      <c r="E3" s="6">
        <f>Qualification_PROam!N6</f>
        <v>74</v>
      </c>
      <c r="F3" s="7">
        <f aca="true" t="shared" si="0" ref="F3:F27">MAX(D3:E3)</f>
        <v>90</v>
      </c>
    </row>
    <row r="4" spans="1:6" ht="15">
      <c r="A4" s="1">
        <v>2</v>
      </c>
      <c r="B4" s="122" t="s">
        <v>100</v>
      </c>
      <c r="C4" s="72" t="s">
        <v>101</v>
      </c>
      <c r="D4" s="6">
        <f>Qualification_PROam!H23</f>
        <v>74</v>
      </c>
      <c r="E4" s="6">
        <f>Qualification_PROam!N23</f>
        <v>89</v>
      </c>
      <c r="F4" s="7">
        <f t="shared" si="0"/>
        <v>89</v>
      </c>
    </row>
    <row r="5" spans="1:6" ht="15">
      <c r="A5" s="1">
        <v>3</v>
      </c>
      <c r="B5" s="123" t="s">
        <v>80</v>
      </c>
      <c r="C5" s="72" t="s">
        <v>81</v>
      </c>
      <c r="D5" s="6">
        <f>Qualification_PROam!H15</f>
        <v>76</v>
      </c>
      <c r="E5" s="6">
        <f>Qualification_PROam!N15</f>
        <v>82</v>
      </c>
      <c r="F5" s="7">
        <f t="shared" si="0"/>
        <v>82</v>
      </c>
    </row>
    <row r="6" spans="1:6" ht="15">
      <c r="A6" s="1">
        <v>4</v>
      </c>
      <c r="B6" s="123" t="s">
        <v>73</v>
      </c>
      <c r="C6" s="72" t="s">
        <v>74</v>
      </c>
      <c r="D6" s="6">
        <f>Qualification_PROam!H12</f>
        <v>66</v>
      </c>
      <c r="E6" s="6">
        <f>Qualification_PROam!N12</f>
        <v>82</v>
      </c>
      <c r="F6" s="7">
        <f t="shared" si="0"/>
        <v>82</v>
      </c>
    </row>
    <row r="7" spans="1:6" ht="15">
      <c r="A7" s="1">
        <v>5</v>
      </c>
      <c r="B7" s="123" t="s">
        <v>63</v>
      </c>
      <c r="C7" s="72" t="s">
        <v>64</v>
      </c>
      <c r="D7" s="6">
        <f>Qualification_PROam!H8</f>
        <v>71</v>
      </c>
      <c r="E7" s="6">
        <f>Qualification_PROam!N8</f>
        <v>80</v>
      </c>
      <c r="F7" s="7">
        <f t="shared" si="0"/>
        <v>80</v>
      </c>
    </row>
    <row r="8" spans="1:6" ht="15">
      <c r="A8" s="1">
        <v>6</v>
      </c>
      <c r="B8" s="123" t="s">
        <v>96</v>
      </c>
      <c r="C8" s="72" t="s">
        <v>97</v>
      </c>
      <c r="D8" s="6">
        <f>Qualification_PROam!H21</f>
        <v>69</v>
      </c>
      <c r="E8" s="6">
        <f>Qualification_PROam!N21</f>
        <v>79</v>
      </c>
      <c r="F8" s="7">
        <f t="shared" si="0"/>
        <v>79</v>
      </c>
    </row>
    <row r="9" spans="1:6" ht="15">
      <c r="A9" s="1">
        <v>7</v>
      </c>
      <c r="B9" s="122" t="s">
        <v>65</v>
      </c>
      <c r="C9" s="72" t="s">
        <v>66</v>
      </c>
      <c r="D9" s="6">
        <f>Qualification_PROam!H9</f>
        <v>68</v>
      </c>
      <c r="E9" s="6">
        <f>Qualification_PROam!N9</f>
        <v>79</v>
      </c>
      <c r="F9" s="7">
        <f t="shared" si="0"/>
        <v>79</v>
      </c>
    </row>
    <row r="10" spans="1:6" ht="15">
      <c r="A10" s="1">
        <v>8</v>
      </c>
      <c r="B10" s="123" t="s">
        <v>111</v>
      </c>
      <c r="C10" s="72" t="s">
        <v>112</v>
      </c>
      <c r="D10" s="6">
        <f>Qualification_PROam!H28</f>
        <v>78</v>
      </c>
      <c r="E10" s="6">
        <f>Qualification_PROam!N28</f>
        <v>66</v>
      </c>
      <c r="F10" s="7">
        <f t="shared" si="0"/>
        <v>78</v>
      </c>
    </row>
    <row r="11" spans="1:6" ht="15">
      <c r="A11" s="1">
        <v>9</v>
      </c>
      <c r="B11" s="122" t="s">
        <v>108</v>
      </c>
      <c r="C11" s="72" t="s">
        <v>109</v>
      </c>
      <c r="D11" s="6">
        <f>Qualification_PROam!H27</f>
        <v>73</v>
      </c>
      <c r="E11" s="6">
        <f>Qualification_PROam!N27</f>
        <v>74</v>
      </c>
      <c r="F11" s="7">
        <f t="shared" si="0"/>
        <v>74</v>
      </c>
    </row>
    <row r="12" spans="1:6" ht="15">
      <c r="A12" s="1">
        <v>10</v>
      </c>
      <c r="B12" s="122" t="s">
        <v>69</v>
      </c>
      <c r="C12" s="72" t="s">
        <v>70</v>
      </c>
      <c r="D12" s="6">
        <f>Qualification_PROam!H10</f>
        <v>67</v>
      </c>
      <c r="E12" s="6">
        <f>Qualification_PROam!N10</f>
        <v>71</v>
      </c>
      <c r="F12" s="7">
        <f t="shared" si="0"/>
        <v>71</v>
      </c>
    </row>
    <row r="13" spans="1:6" ht="15">
      <c r="A13" s="1">
        <v>11</v>
      </c>
      <c r="B13" s="122" t="s">
        <v>75</v>
      </c>
      <c r="C13" s="72" t="s">
        <v>76</v>
      </c>
      <c r="D13" s="6">
        <f>Qualification_PROam!H13</f>
        <v>0</v>
      </c>
      <c r="E13" s="6">
        <f>Qualification_PROam!N13</f>
        <v>70</v>
      </c>
      <c r="F13" s="7">
        <f t="shared" si="0"/>
        <v>70</v>
      </c>
    </row>
    <row r="14" spans="1:6" ht="15">
      <c r="A14" s="1">
        <v>12</v>
      </c>
      <c r="B14" s="122" t="s">
        <v>113</v>
      </c>
      <c r="C14" s="72" t="s">
        <v>114</v>
      </c>
      <c r="D14" s="6">
        <f>Qualification_PROam!H29</f>
        <v>57</v>
      </c>
      <c r="E14" s="6">
        <f>Qualification_PROam!N29</f>
        <v>68</v>
      </c>
      <c r="F14" s="7">
        <f t="shared" si="0"/>
        <v>68</v>
      </c>
    </row>
    <row r="15" spans="1:6" ht="15">
      <c r="A15" s="1">
        <v>13</v>
      </c>
      <c r="B15" s="123" t="s">
        <v>106</v>
      </c>
      <c r="C15" s="72" t="s">
        <v>107</v>
      </c>
      <c r="D15" s="6">
        <f>Qualification_PROam!H26</f>
        <v>67</v>
      </c>
      <c r="E15" s="6">
        <f>Qualification_PROam!N26</f>
        <v>67</v>
      </c>
      <c r="F15" s="7">
        <f t="shared" si="0"/>
        <v>67</v>
      </c>
    </row>
    <row r="16" spans="1:6" ht="15">
      <c r="A16" s="1">
        <v>14</v>
      </c>
      <c r="B16" s="122" t="s">
        <v>60</v>
      </c>
      <c r="C16" s="72" t="s">
        <v>61</v>
      </c>
      <c r="D16" s="6">
        <f>Qualification_PROam!H7</f>
        <v>62</v>
      </c>
      <c r="E16" s="6">
        <f>Qualification_PROam!N7</f>
        <v>67</v>
      </c>
      <c r="F16" s="7">
        <f t="shared" si="0"/>
        <v>67</v>
      </c>
    </row>
    <row r="17" spans="1:6" ht="15">
      <c r="A17" s="1">
        <v>15</v>
      </c>
      <c r="B17" s="122" t="s">
        <v>83</v>
      </c>
      <c r="C17" s="72" t="s">
        <v>84</v>
      </c>
      <c r="D17" s="6">
        <f>Qualification_PROam!H16</f>
        <v>66</v>
      </c>
      <c r="E17" s="6">
        <f>Qualification_PROam!N16</f>
        <v>63</v>
      </c>
      <c r="F17" s="7">
        <f t="shared" si="0"/>
        <v>66</v>
      </c>
    </row>
    <row r="18" spans="1:6" ht="15">
      <c r="A18" s="1">
        <v>16</v>
      </c>
      <c r="B18" s="123" t="s">
        <v>91</v>
      </c>
      <c r="C18" s="72" t="s">
        <v>92</v>
      </c>
      <c r="D18" s="6">
        <f>Qualification_PROam!H19</f>
        <v>63</v>
      </c>
      <c r="E18" s="6">
        <f>Qualification_PROam!N19</f>
        <v>62</v>
      </c>
      <c r="F18" s="7">
        <f t="shared" si="0"/>
        <v>63</v>
      </c>
    </row>
    <row r="19" spans="1:6" ht="15">
      <c r="A19" s="1">
        <v>17</v>
      </c>
      <c r="B19" s="123" t="s">
        <v>89</v>
      </c>
      <c r="C19" s="72" t="s">
        <v>90</v>
      </c>
      <c r="D19" s="6">
        <f>Qualification_PROam!H18</f>
        <v>0</v>
      </c>
      <c r="E19" s="6">
        <f>Qualification_PROam!N18</f>
        <v>62</v>
      </c>
      <c r="F19" s="7">
        <f t="shared" si="0"/>
        <v>62</v>
      </c>
    </row>
    <row r="20" spans="1:6" ht="15">
      <c r="A20" s="1">
        <v>18</v>
      </c>
      <c r="B20" s="123">
        <v>56</v>
      </c>
      <c r="C20" s="72" t="s">
        <v>104</v>
      </c>
      <c r="D20" s="6">
        <f>Qualification_PROam!H25</f>
        <v>60</v>
      </c>
      <c r="E20" s="6">
        <f>Qualification_PROam!N25</f>
        <v>55</v>
      </c>
      <c r="F20" s="7">
        <f t="shared" si="0"/>
        <v>60</v>
      </c>
    </row>
    <row r="21" spans="1:6" ht="15">
      <c r="A21" s="1">
        <v>19</v>
      </c>
      <c r="B21" s="123" t="s">
        <v>71</v>
      </c>
      <c r="C21" s="72" t="s">
        <v>72</v>
      </c>
      <c r="D21" s="6">
        <f>Qualification_PROam!H11</f>
        <v>53</v>
      </c>
      <c r="E21" s="6">
        <f>Qualification_PROam!N11</f>
        <v>53</v>
      </c>
      <c r="F21" s="7">
        <f t="shared" si="0"/>
        <v>53</v>
      </c>
    </row>
    <row r="22" spans="1:6" ht="15">
      <c r="A22" s="1">
        <v>20</v>
      </c>
      <c r="B22" s="122" t="s">
        <v>87</v>
      </c>
      <c r="C22" s="72" t="s">
        <v>88</v>
      </c>
      <c r="D22" s="6">
        <f>Qualification_PROam!H17</f>
        <v>46</v>
      </c>
      <c r="E22" s="6">
        <f>Qualification_PROam!N17</f>
        <v>50</v>
      </c>
      <c r="F22" s="7">
        <f t="shared" si="0"/>
        <v>50</v>
      </c>
    </row>
    <row r="23" spans="1:6" ht="15">
      <c r="A23" s="1">
        <v>21</v>
      </c>
      <c r="B23" s="123" t="s">
        <v>52</v>
      </c>
      <c r="C23" s="72" t="s">
        <v>53</v>
      </c>
      <c r="D23" s="6">
        <f>Qualification_PROam!H5</f>
        <v>46</v>
      </c>
      <c r="E23" s="6">
        <f>Qualification_PROam!N5</f>
        <v>48</v>
      </c>
      <c r="F23" s="7">
        <f t="shared" si="0"/>
        <v>48</v>
      </c>
    </row>
    <row r="24" spans="1:6" ht="15.75" thickBot="1">
      <c r="A24" s="128">
        <v>22</v>
      </c>
      <c r="B24" s="129" t="s">
        <v>102</v>
      </c>
      <c r="C24" s="130" t="s">
        <v>103</v>
      </c>
      <c r="D24" s="131">
        <f>Qualification_PROam!H24</f>
        <v>0</v>
      </c>
      <c r="E24" s="131">
        <f>Qualification_PROam!N24</f>
        <v>30</v>
      </c>
      <c r="F24" s="132">
        <f t="shared" si="0"/>
        <v>30</v>
      </c>
    </row>
    <row r="25" spans="1:6" ht="15">
      <c r="A25" s="1">
        <v>23</v>
      </c>
      <c r="B25" s="126" t="s">
        <v>77</v>
      </c>
      <c r="C25" s="127" t="s">
        <v>78</v>
      </c>
      <c r="D25" s="6">
        <f>Qualification_PROam!H14</f>
        <v>0</v>
      </c>
      <c r="E25" s="6">
        <f>Qualification_PROam!N14</f>
        <v>0</v>
      </c>
      <c r="F25" s="7">
        <f t="shared" si="0"/>
        <v>0</v>
      </c>
    </row>
    <row r="26" spans="1:6" ht="15">
      <c r="A26" s="1">
        <v>24</v>
      </c>
      <c r="B26" s="123" t="s">
        <v>94</v>
      </c>
      <c r="C26" s="72" t="s">
        <v>95</v>
      </c>
      <c r="D26" s="6">
        <f>Qualification_PROam!H20</f>
        <v>0</v>
      </c>
      <c r="E26" s="6">
        <f>Qualification_PROam!N20</f>
        <v>0</v>
      </c>
      <c r="F26" s="7">
        <f t="shared" si="0"/>
        <v>0</v>
      </c>
    </row>
    <row r="27" spans="1:6" ht="15">
      <c r="A27" s="1">
        <v>25</v>
      </c>
      <c r="B27" s="122" t="s">
        <v>98</v>
      </c>
      <c r="C27" s="72" t="s">
        <v>99</v>
      </c>
      <c r="D27" s="6">
        <f>Qualification_PROam!H22</f>
        <v>0</v>
      </c>
      <c r="E27" s="6">
        <f>Qualification_PROam!N22</f>
        <v>0</v>
      </c>
      <c r="F27" s="7">
        <f t="shared" si="0"/>
        <v>0</v>
      </c>
    </row>
    <row r="28" spans="1:2" ht="15">
      <c r="A28" s="36" t="s">
        <v>120</v>
      </c>
      <c r="B28" s="74"/>
    </row>
    <row r="29" ht="21">
      <c r="C29" s="2" t="s">
        <v>42</v>
      </c>
    </row>
    <row r="30" ht="21">
      <c r="C30" s="2"/>
    </row>
    <row r="31" ht="21">
      <c r="C31" s="2" t="s">
        <v>118</v>
      </c>
    </row>
    <row r="32" ht="21">
      <c r="C32" s="2"/>
    </row>
    <row r="33" ht="23.25" customHeight="1">
      <c r="C33" s="2"/>
    </row>
    <row r="37" ht="105" customHeight="1"/>
  </sheetData>
  <sheetProtection selectLockedCells="1"/>
  <autoFilter ref="B2:F2">
    <sortState ref="B3:F33">
      <sortCondition descending="1" sortBy="value" ref="F3:F33"/>
    </sortState>
  </autoFilter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R31" sqref="R31"/>
    </sheetView>
  </sheetViews>
  <sheetFormatPr defaultColWidth="9.140625" defaultRowHeight="15"/>
  <cols>
    <col min="2" max="2" width="8.00390625" style="0" customWidth="1"/>
    <col min="3" max="3" width="3.00390625" style="0" customWidth="1"/>
    <col min="4" max="4" width="9.140625" style="0" customWidth="1"/>
    <col min="5" max="5" width="1.57421875" style="0" customWidth="1"/>
    <col min="6" max="6" width="9.8515625" style="0" customWidth="1"/>
    <col min="7" max="7" width="2.7109375" style="0" customWidth="1"/>
    <col min="8" max="8" width="12.28125" style="0" customWidth="1"/>
    <col min="9" max="9" width="3.421875" style="0" customWidth="1"/>
    <col min="10" max="10" width="12.7109375" style="0" customWidth="1"/>
    <col min="11" max="11" width="3.00390625" style="0" customWidth="1"/>
    <col min="12" max="12" width="10.8515625" style="0" customWidth="1"/>
    <col min="13" max="13" width="4.421875" style="0" customWidth="1"/>
    <col min="14" max="14" width="10.140625" style="0" customWidth="1"/>
    <col min="16" max="16" width="7.7109375" style="0" customWidth="1"/>
    <col min="18" max="18" width="8.140625" style="0" customWidth="1"/>
  </cols>
  <sheetData>
    <row r="1" spans="1:20" ht="15">
      <c r="A1" s="60"/>
      <c r="B1" s="75"/>
      <c r="C1" s="60"/>
      <c r="D1" s="60"/>
      <c r="E1" s="60"/>
      <c r="F1" s="60"/>
      <c r="G1" s="60"/>
      <c r="H1" s="60"/>
      <c r="I1" s="60"/>
      <c r="J1" s="76" t="s">
        <v>47</v>
      </c>
      <c r="K1" s="60"/>
      <c r="L1" s="60"/>
      <c r="M1" s="60"/>
      <c r="N1" s="60"/>
      <c r="O1" s="60"/>
      <c r="P1" s="60"/>
      <c r="Q1" s="60"/>
      <c r="R1" s="77"/>
      <c r="S1" s="78"/>
      <c r="T1" s="60"/>
    </row>
    <row r="2" spans="1:20" ht="15.75" thickBot="1">
      <c r="A2" s="60"/>
      <c r="B2" s="79" t="s">
        <v>7</v>
      </c>
      <c r="C2" s="60"/>
      <c r="D2" s="80" t="s">
        <v>10</v>
      </c>
      <c r="E2" s="60"/>
      <c r="F2" s="81" t="s">
        <v>8</v>
      </c>
      <c r="G2" s="60"/>
      <c r="H2" s="82" t="s">
        <v>9</v>
      </c>
      <c r="I2" s="60"/>
      <c r="J2" s="60"/>
      <c r="K2" s="60"/>
      <c r="L2" s="82" t="s">
        <v>9</v>
      </c>
      <c r="M2" s="60"/>
      <c r="N2" s="81" t="s">
        <v>8</v>
      </c>
      <c r="O2" s="60"/>
      <c r="P2" s="80" t="s">
        <v>10</v>
      </c>
      <c r="Q2" s="60"/>
      <c r="R2" s="80" t="s">
        <v>7</v>
      </c>
      <c r="S2" s="78"/>
      <c r="T2" s="60"/>
    </row>
    <row r="3" spans="1:20" ht="15.75" thickBot="1">
      <c r="A3" s="80">
        <v>1</v>
      </c>
      <c r="B3" s="83" t="str">
        <f>Kvalifikacija!B3</f>
        <v>LV 3</v>
      </c>
      <c r="C3" s="84"/>
      <c r="D3" s="80"/>
      <c r="E3" s="85"/>
      <c r="F3" s="85"/>
      <c r="G3" s="86"/>
      <c r="H3" s="82"/>
      <c r="I3" s="86"/>
      <c r="J3" s="86"/>
      <c r="K3" s="60"/>
      <c r="L3" s="82"/>
      <c r="M3" s="60"/>
      <c r="N3" s="85"/>
      <c r="O3" s="60"/>
      <c r="P3" s="80"/>
      <c r="Q3" s="87"/>
      <c r="R3" s="83" t="str">
        <f>Kvalifikacija!B4</f>
        <v>LV35</v>
      </c>
      <c r="S3" s="78">
        <v>2</v>
      </c>
      <c r="T3" s="60"/>
    </row>
    <row r="4" spans="1:20" ht="15.75" thickBot="1">
      <c r="A4" s="80"/>
      <c r="B4" s="88"/>
      <c r="C4" s="89"/>
      <c r="D4" s="90" t="str">
        <f>B3</f>
        <v>LV 3</v>
      </c>
      <c r="E4" s="85"/>
      <c r="F4" s="82"/>
      <c r="G4" s="86"/>
      <c r="H4" s="91"/>
      <c r="I4" s="136">
        <v>1</v>
      </c>
      <c r="J4" s="137" t="str">
        <f>J13</f>
        <v>LV 3</v>
      </c>
      <c r="K4" s="60"/>
      <c r="L4" s="91"/>
      <c r="M4" s="60"/>
      <c r="N4" s="82"/>
      <c r="O4" s="60"/>
      <c r="P4" s="90" t="str">
        <f>R3</f>
        <v>LV35</v>
      </c>
      <c r="Q4" s="60"/>
      <c r="R4" s="92"/>
      <c r="S4" s="78"/>
      <c r="T4" s="60"/>
    </row>
    <row r="5" spans="1:20" ht="15.75" thickBot="1">
      <c r="A5" s="80">
        <v>32</v>
      </c>
      <c r="B5" s="83"/>
      <c r="C5" s="93"/>
      <c r="D5" s="85"/>
      <c r="E5" s="94"/>
      <c r="F5" s="79"/>
      <c r="G5" s="86"/>
      <c r="H5" s="86"/>
      <c r="I5" s="138">
        <v>2</v>
      </c>
      <c r="J5" s="139" t="str">
        <f>J16</f>
        <v>EE 17</v>
      </c>
      <c r="K5" s="60"/>
      <c r="L5" s="86"/>
      <c r="M5" s="60"/>
      <c r="N5" s="95"/>
      <c r="O5" s="87"/>
      <c r="P5" s="85"/>
      <c r="Q5" s="94"/>
      <c r="R5" s="83"/>
      <c r="S5" s="78">
        <v>31</v>
      </c>
      <c r="T5" s="60"/>
    </row>
    <row r="6" spans="1:20" ht="15.75" thickBot="1">
      <c r="A6" s="80"/>
      <c r="B6" s="96"/>
      <c r="C6" s="89"/>
      <c r="D6" s="82" t="s">
        <v>43</v>
      </c>
      <c r="E6" s="85"/>
      <c r="F6" s="97" t="str">
        <f>D4</f>
        <v>LV 3</v>
      </c>
      <c r="G6" s="86"/>
      <c r="H6" s="86"/>
      <c r="I6" s="140">
        <v>3</v>
      </c>
      <c r="J6" s="139" t="str">
        <f>J20</f>
        <v>LV5</v>
      </c>
      <c r="K6" s="60"/>
      <c r="L6" s="86"/>
      <c r="M6" s="60"/>
      <c r="N6" s="97" t="str">
        <f>P4</f>
        <v>LV35</v>
      </c>
      <c r="O6" s="60"/>
      <c r="P6" s="82" t="s">
        <v>43</v>
      </c>
      <c r="Q6" s="60"/>
      <c r="R6" s="85"/>
      <c r="S6" s="78"/>
      <c r="T6" s="60"/>
    </row>
    <row r="7" spans="1:20" ht="15.75" thickBot="1">
      <c r="A7" s="80">
        <v>16</v>
      </c>
      <c r="B7" s="83" t="str">
        <f>Kvalifikacija!B18</f>
        <v>LV 27</v>
      </c>
      <c r="C7" s="84"/>
      <c r="D7" s="85"/>
      <c r="E7" s="87"/>
      <c r="F7" s="99"/>
      <c r="G7" s="86"/>
      <c r="H7" s="86"/>
      <c r="I7" s="135">
        <v>4</v>
      </c>
      <c r="J7" s="100" t="str">
        <f>J23</f>
        <v>EE06</v>
      </c>
      <c r="K7" s="60"/>
      <c r="L7" s="86"/>
      <c r="M7" s="101"/>
      <c r="N7" s="102"/>
      <c r="O7" s="94"/>
      <c r="P7" s="85"/>
      <c r="Q7" s="87"/>
      <c r="R7" s="83" t="str">
        <f>Kvalifikacija!B17</f>
        <v>EE 21</v>
      </c>
      <c r="S7" s="78">
        <v>15</v>
      </c>
      <c r="T7" s="60"/>
    </row>
    <row r="8" spans="1:20" ht="15.75" thickBot="1">
      <c r="A8" s="80"/>
      <c r="B8" s="96"/>
      <c r="C8" s="89"/>
      <c r="D8" s="90" t="str">
        <f>B9</f>
        <v>LV26</v>
      </c>
      <c r="E8" s="85"/>
      <c r="F8" s="103"/>
      <c r="G8" s="86"/>
      <c r="H8" s="82"/>
      <c r="I8" s="98"/>
      <c r="J8" s="98"/>
      <c r="K8" s="60"/>
      <c r="L8" s="82"/>
      <c r="M8" s="101"/>
      <c r="N8" s="91"/>
      <c r="O8" s="60"/>
      <c r="P8" s="90">
        <f>R9</f>
        <v>56</v>
      </c>
      <c r="Q8" s="60"/>
      <c r="R8" s="85"/>
      <c r="S8" s="78"/>
      <c r="T8" s="60"/>
    </row>
    <row r="9" spans="1:20" ht="15.75" thickBot="1">
      <c r="A9" s="80">
        <v>17</v>
      </c>
      <c r="B9" s="83" t="str">
        <f>Kvalifikacija!B19</f>
        <v>LV26</v>
      </c>
      <c r="C9" s="93"/>
      <c r="D9" s="85"/>
      <c r="E9" s="85"/>
      <c r="F9" s="85"/>
      <c r="G9" s="104"/>
      <c r="H9" s="86"/>
      <c r="I9" s="91"/>
      <c r="J9" s="100"/>
      <c r="K9" s="60"/>
      <c r="L9" s="86"/>
      <c r="M9" s="87"/>
      <c r="N9" s="85"/>
      <c r="O9" s="60"/>
      <c r="P9" s="85"/>
      <c r="Q9" s="94"/>
      <c r="R9" s="83">
        <f>Kvalifikacija!B20</f>
        <v>56</v>
      </c>
      <c r="S9" s="78">
        <v>18</v>
      </c>
      <c r="T9" s="60"/>
    </row>
    <row r="10" spans="1:20" ht="15.75" thickBot="1">
      <c r="A10" s="80"/>
      <c r="B10" s="96"/>
      <c r="C10" s="89"/>
      <c r="D10" s="85"/>
      <c r="E10" s="85"/>
      <c r="F10" s="82" t="s">
        <v>43</v>
      </c>
      <c r="G10" s="61"/>
      <c r="H10" s="105" t="str">
        <f>F6</f>
        <v>LV 3</v>
      </c>
      <c r="I10" s="100"/>
      <c r="J10" s="98"/>
      <c r="K10" s="62"/>
      <c r="L10" s="105" t="str">
        <f>N14</f>
        <v>EE06</v>
      </c>
      <c r="M10" s="60"/>
      <c r="N10" s="82" t="s">
        <v>43</v>
      </c>
      <c r="O10" s="60"/>
      <c r="P10" s="85"/>
      <c r="Q10" s="60"/>
      <c r="R10" s="85"/>
      <c r="S10" s="78"/>
      <c r="T10" s="60"/>
    </row>
    <row r="11" spans="1:20" ht="15.75" thickBot="1">
      <c r="A11" s="80">
        <v>8</v>
      </c>
      <c r="B11" s="83" t="str">
        <f>Kvalifikacija!B10</f>
        <v>LV87</v>
      </c>
      <c r="C11" s="84"/>
      <c r="D11" s="85"/>
      <c r="E11" s="85"/>
      <c r="F11" s="85"/>
      <c r="G11" s="106"/>
      <c r="H11" s="98"/>
      <c r="I11" s="94"/>
      <c r="J11" s="100"/>
      <c r="K11" s="87"/>
      <c r="L11" s="86"/>
      <c r="M11" s="107"/>
      <c r="N11" s="85"/>
      <c r="O11" s="60"/>
      <c r="P11" s="85"/>
      <c r="Q11" s="87"/>
      <c r="R11" s="83" t="str">
        <f>Kvalifikacija!B9</f>
        <v>EE06</v>
      </c>
      <c r="S11" s="78">
        <v>7</v>
      </c>
      <c r="T11" s="60"/>
    </row>
    <row r="12" spans="1:20" ht="15.75" thickBot="1">
      <c r="A12" s="80"/>
      <c r="B12" s="96"/>
      <c r="C12" s="89"/>
      <c r="D12" s="90" t="str">
        <f>B11</f>
        <v>LV87</v>
      </c>
      <c r="E12" s="85"/>
      <c r="F12" s="103"/>
      <c r="G12" s="86"/>
      <c r="H12" s="91"/>
      <c r="I12" s="98"/>
      <c r="J12" s="98"/>
      <c r="K12" s="108"/>
      <c r="L12" s="91"/>
      <c r="M12" s="101"/>
      <c r="N12" s="91"/>
      <c r="O12" s="60"/>
      <c r="P12" s="90" t="str">
        <f>R11</f>
        <v>EE06</v>
      </c>
      <c r="Q12" s="60"/>
      <c r="R12" s="85"/>
      <c r="S12" s="78"/>
      <c r="T12" s="60"/>
    </row>
    <row r="13" spans="1:20" ht="15.75" thickBot="1">
      <c r="A13" s="80">
        <v>25</v>
      </c>
      <c r="B13" s="83"/>
      <c r="C13" s="93"/>
      <c r="D13" s="85"/>
      <c r="E13" s="94"/>
      <c r="F13" s="109"/>
      <c r="G13" s="86"/>
      <c r="H13" s="98"/>
      <c r="I13" s="98"/>
      <c r="J13" s="110" t="str">
        <f>H10</f>
        <v>LV 3</v>
      </c>
      <c r="K13" s="108"/>
      <c r="L13" s="98"/>
      <c r="M13" s="101"/>
      <c r="N13" s="111"/>
      <c r="O13" s="87"/>
      <c r="P13" s="85"/>
      <c r="Q13" s="94"/>
      <c r="R13" s="83"/>
      <c r="S13" s="78">
        <v>26</v>
      </c>
      <c r="T13" s="60"/>
    </row>
    <row r="14" spans="1:20" ht="15.75" thickBot="1">
      <c r="A14" s="80"/>
      <c r="B14" s="96"/>
      <c r="C14" s="89"/>
      <c r="D14" s="82" t="s">
        <v>43</v>
      </c>
      <c r="E14" s="85"/>
      <c r="F14" s="97" t="str">
        <f>D16</f>
        <v>LV85</v>
      </c>
      <c r="G14" s="86"/>
      <c r="H14" s="98"/>
      <c r="I14" s="100"/>
      <c r="J14" s="145" t="s">
        <v>44</v>
      </c>
      <c r="K14" s="108"/>
      <c r="L14" s="98"/>
      <c r="M14" s="60"/>
      <c r="N14" s="97" t="str">
        <f>P12</f>
        <v>EE06</v>
      </c>
      <c r="O14" s="60"/>
      <c r="P14" s="82" t="s">
        <v>43</v>
      </c>
      <c r="Q14" s="60"/>
      <c r="R14" s="85"/>
      <c r="S14" s="78"/>
      <c r="T14" s="60"/>
    </row>
    <row r="15" spans="1:20" ht="15.75" thickBot="1">
      <c r="A15" s="80">
        <v>9</v>
      </c>
      <c r="B15" s="83" t="str">
        <f>Kvalifikacija!B11</f>
        <v>LV85</v>
      </c>
      <c r="C15" s="84"/>
      <c r="D15" s="85"/>
      <c r="E15" s="87"/>
      <c r="F15" s="85"/>
      <c r="G15" s="86"/>
      <c r="H15" s="98"/>
      <c r="I15" s="91"/>
      <c r="J15" s="146"/>
      <c r="K15" s="108"/>
      <c r="L15" s="98"/>
      <c r="M15" s="60"/>
      <c r="N15" s="85"/>
      <c r="O15" s="94"/>
      <c r="P15" s="85"/>
      <c r="Q15" s="87"/>
      <c r="R15" s="83" t="str">
        <f>Kvalifikacija!B12</f>
        <v>EE 07</v>
      </c>
      <c r="S15" s="78">
        <v>10</v>
      </c>
      <c r="T15" s="60"/>
    </row>
    <row r="16" spans="1:20" ht="15.75" thickBot="1">
      <c r="A16" s="80"/>
      <c r="B16" s="96"/>
      <c r="C16" s="89"/>
      <c r="D16" s="90" t="str">
        <f>B15</f>
        <v>LV85</v>
      </c>
      <c r="E16" s="85"/>
      <c r="F16" s="85"/>
      <c r="G16" s="98"/>
      <c r="H16" s="91"/>
      <c r="I16" s="91"/>
      <c r="J16" s="112" t="str">
        <f>L26</f>
        <v>EE 17</v>
      </c>
      <c r="K16" s="108"/>
      <c r="L16" s="91"/>
      <c r="M16" s="60"/>
      <c r="N16" s="85"/>
      <c r="O16" s="60"/>
      <c r="P16" s="90" t="str">
        <f>R15</f>
        <v>EE 07</v>
      </c>
      <c r="Q16" s="60"/>
      <c r="R16" s="85"/>
      <c r="S16" s="78"/>
      <c r="T16" s="60"/>
    </row>
    <row r="17" spans="1:20" ht="15.75" thickBot="1">
      <c r="A17" s="80">
        <v>24</v>
      </c>
      <c r="B17" s="83"/>
      <c r="C17" s="93"/>
      <c r="D17" s="85"/>
      <c r="E17" s="85"/>
      <c r="F17" s="91"/>
      <c r="G17" s="86"/>
      <c r="H17" s="98"/>
      <c r="I17" s="91"/>
      <c r="J17" s="85"/>
      <c r="K17" s="108"/>
      <c r="L17" s="98"/>
      <c r="M17" s="60"/>
      <c r="N17" s="91"/>
      <c r="O17" s="60"/>
      <c r="P17" s="85"/>
      <c r="Q17" s="94"/>
      <c r="R17" s="83"/>
      <c r="S17" s="78">
        <v>23</v>
      </c>
      <c r="T17" s="60"/>
    </row>
    <row r="18" spans="1:20" ht="15.75" thickBot="1">
      <c r="A18" s="80"/>
      <c r="B18" s="79"/>
      <c r="C18" s="89"/>
      <c r="D18" s="82"/>
      <c r="E18" s="85"/>
      <c r="F18" s="91"/>
      <c r="G18" s="98"/>
      <c r="H18" s="82" t="s">
        <v>43</v>
      </c>
      <c r="I18" s="113"/>
      <c r="J18" s="96"/>
      <c r="K18" s="114"/>
      <c r="L18" s="100" t="s">
        <v>43</v>
      </c>
      <c r="M18" s="60"/>
      <c r="N18" s="91"/>
      <c r="O18" s="60"/>
      <c r="P18" s="82"/>
      <c r="Q18" s="60"/>
      <c r="R18" s="82"/>
      <c r="S18" s="78"/>
      <c r="T18" s="60"/>
    </row>
    <row r="19" spans="1:20" ht="15.75" thickBot="1">
      <c r="A19" s="80">
        <v>4</v>
      </c>
      <c r="B19" s="83" t="str">
        <f>Kvalifikacija!B6</f>
        <v>LV9</v>
      </c>
      <c r="C19" s="84"/>
      <c r="D19" s="82"/>
      <c r="E19" s="85"/>
      <c r="F19" s="91"/>
      <c r="G19" s="86"/>
      <c r="H19" s="98"/>
      <c r="I19" s="82"/>
      <c r="J19" s="60"/>
      <c r="K19" s="108"/>
      <c r="L19" s="98"/>
      <c r="M19" s="60"/>
      <c r="N19" s="91"/>
      <c r="O19" s="60"/>
      <c r="P19" s="82"/>
      <c r="Q19" s="87"/>
      <c r="R19" s="83" t="str">
        <f>Kvalifikacija!B5</f>
        <v>EE 17</v>
      </c>
      <c r="S19" s="78">
        <v>3</v>
      </c>
      <c r="T19" s="60"/>
    </row>
    <row r="20" spans="1:20" ht="15.75" thickBot="1">
      <c r="A20" s="80"/>
      <c r="B20" s="96"/>
      <c r="C20" s="89"/>
      <c r="D20" s="90" t="str">
        <f>B19</f>
        <v>LV9</v>
      </c>
      <c r="E20" s="85"/>
      <c r="F20" s="82"/>
      <c r="G20" s="86"/>
      <c r="H20" s="98"/>
      <c r="I20" s="91"/>
      <c r="J20" s="115" t="str">
        <f>H26</f>
        <v>LV5</v>
      </c>
      <c r="K20" s="108"/>
      <c r="L20" s="98"/>
      <c r="M20" s="60"/>
      <c r="N20" s="82"/>
      <c r="O20" s="60"/>
      <c r="P20" s="90" t="str">
        <f>R19</f>
        <v>EE 17</v>
      </c>
      <c r="Q20" s="60"/>
      <c r="R20" s="85"/>
      <c r="S20" s="78"/>
      <c r="T20" s="60"/>
    </row>
    <row r="21" spans="1:20" ht="15.75" thickBot="1">
      <c r="A21" s="80">
        <v>29</v>
      </c>
      <c r="B21" s="83"/>
      <c r="C21" s="93"/>
      <c r="D21" s="85"/>
      <c r="E21" s="94"/>
      <c r="F21" s="82"/>
      <c r="G21" s="86"/>
      <c r="H21" s="98"/>
      <c r="I21" s="98"/>
      <c r="J21" s="147" t="s">
        <v>45</v>
      </c>
      <c r="K21" s="108"/>
      <c r="L21" s="98"/>
      <c r="M21" s="60"/>
      <c r="N21" s="82"/>
      <c r="O21" s="87"/>
      <c r="P21" s="85"/>
      <c r="Q21" s="94"/>
      <c r="R21" s="83"/>
      <c r="S21" s="78">
        <v>30</v>
      </c>
      <c r="T21" s="60"/>
    </row>
    <row r="22" spans="1:20" ht="15.75" thickBot="1">
      <c r="A22" s="80"/>
      <c r="B22" s="96"/>
      <c r="C22" s="89"/>
      <c r="D22" s="82" t="s">
        <v>43</v>
      </c>
      <c r="E22" s="85"/>
      <c r="F22" s="97" t="str">
        <f>D20</f>
        <v>LV9</v>
      </c>
      <c r="G22" s="86"/>
      <c r="H22" s="98"/>
      <c r="I22" s="98"/>
      <c r="J22" s="148"/>
      <c r="K22" s="108"/>
      <c r="L22" s="98"/>
      <c r="M22" s="60"/>
      <c r="N22" s="97" t="str">
        <f>P20</f>
        <v>EE 17</v>
      </c>
      <c r="O22" s="60"/>
      <c r="P22" s="82" t="s">
        <v>43</v>
      </c>
      <c r="Q22" s="60"/>
      <c r="R22" s="85"/>
      <c r="S22" s="78"/>
      <c r="T22" s="60"/>
    </row>
    <row r="23" spans="1:20" ht="15.75" thickBot="1">
      <c r="A23" s="80">
        <v>13</v>
      </c>
      <c r="B23" s="83" t="str">
        <f>Kvalifikacija!B15</f>
        <v>EE 66</v>
      </c>
      <c r="C23" s="84"/>
      <c r="D23" s="85"/>
      <c r="E23" s="87"/>
      <c r="F23" s="99"/>
      <c r="G23" s="86"/>
      <c r="H23" s="98"/>
      <c r="I23" s="98"/>
      <c r="J23" s="115" t="str">
        <f>L10</f>
        <v>EE06</v>
      </c>
      <c r="K23" s="108"/>
      <c r="L23" s="98"/>
      <c r="M23" s="101"/>
      <c r="N23" s="102"/>
      <c r="O23" s="94"/>
      <c r="P23" s="85"/>
      <c r="Q23" s="87"/>
      <c r="R23" s="83" t="str">
        <f>Kvalifikacija!B16</f>
        <v>EE 4</v>
      </c>
      <c r="S23" s="78">
        <v>14</v>
      </c>
      <c r="T23" s="60"/>
    </row>
    <row r="24" spans="1:20" ht="15.75" thickBot="1">
      <c r="A24" s="80"/>
      <c r="B24" s="96"/>
      <c r="C24" s="89"/>
      <c r="D24" s="90" t="str">
        <f>B23</f>
        <v>EE 66</v>
      </c>
      <c r="E24" s="85"/>
      <c r="F24" s="103"/>
      <c r="G24" s="86"/>
      <c r="H24" s="98"/>
      <c r="I24" s="91"/>
      <c r="J24" s="98"/>
      <c r="K24" s="108"/>
      <c r="L24" s="98"/>
      <c r="M24" s="101"/>
      <c r="N24" s="91"/>
      <c r="O24" s="60"/>
      <c r="P24" s="90" t="str">
        <f>R25</f>
        <v>EE 8</v>
      </c>
      <c r="Q24" s="60"/>
      <c r="R24" s="85"/>
      <c r="S24" s="78"/>
      <c r="T24" s="60"/>
    </row>
    <row r="25" spans="1:20" ht="15.75" thickBot="1">
      <c r="A25" s="80">
        <v>20</v>
      </c>
      <c r="B25" s="83" t="str">
        <f>Kvalifikacija!B22</f>
        <v>EE 22</v>
      </c>
      <c r="C25" s="93"/>
      <c r="D25" s="85"/>
      <c r="E25" s="85"/>
      <c r="F25" s="85"/>
      <c r="G25" s="104"/>
      <c r="H25" s="98"/>
      <c r="I25" s="87"/>
      <c r="J25" s="98"/>
      <c r="K25" s="94"/>
      <c r="L25" s="86"/>
      <c r="M25" s="87"/>
      <c r="N25" s="85"/>
      <c r="O25" s="60"/>
      <c r="P25" s="85"/>
      <c r="Q25" s="94"/>
      <c r="R25" s="83" t="str">
        <f>Kvalifikacija!B21</f>
        <v>EE 8</v>
      </c>
      <c r="S25" s="78">
        <v>19</v>
      </c>
      <c r="T25" s="60"/>
    </row>
    <row r="26" spans="1:20" ht="15.75" thickBot="1">
      <c r="A26" s="80"/>
      <c r="B26" s="96"/>
      <c r="C26" s="89"/>
      <c r="D26" s="85"/>
      <c r="E26" s="85"/>
      <c r="F26" s="82" t="s">
        <v>43</v>
      </c>
      <c r="G26" s="61"/>
      <c r="H26" s="105" t="str">
        <f>F30</f>
        <v>LV5</v>
      </c>
      <c r="I26" s="91"/>
      <c r="J26" s="98"/>
      <c r="K26" s="60"/>
      <c r="L26" s="105" t="str">
        <f>N22</f>
        <v>EE 17</v>
      </c>
      <c r="M26" s="60"/>
      <c r="N26" s="82" t="s">
        <v>43</v>
      </c>
      <c r="O26" s="60"/>
      <c r="P26" s="85"/>
      <c r="Q26" s="60"/>
      <c r="R26" s="85"/>
      <c r="S26" s="78"/>
      <c r="T26" s="60"/>
    </row>
    <row r="27" spans="1:20" ht="15.75" thickBot="1">
      <c r="A27" s="80">
        <v>5</v>
      </c>
      <c r="B27" s="83" t="str">
        <f>Kvalifikacija!B7</f>
        <v>LV5</v>
      </c>
      <c r="C27" s="84"/>
      <c r="D27" s="85"/>
      <c r="E27" s="85"/>
      <c r="F27" s="85"/>
      <c r="G27" s="106"/>
      <c r="H27" s="85"/>
      <c r="I27" s="98"/>
      <c r="J27" s="98"/>
      <c r="K27" s="60"/>
      <c r="L27" s="85"/>
      <c r="M27" s="94"/>
      <c r="N27" s="85"/>
      <c r="O27" s="60"/>
      <c r="P27" s="85"/>
      <c r="Q27" s="87"/>
      <c r="R27" s="83" t="str">
        <f>Kvalifikacija!B8</f>
        <v>LV32</v>
      </c>
      <c r="S27" s="78">
        <v>6</v>
      </c>
      <c r="T27" s="60"/>
    </row>
    <row r="28" spans="1:20" ht="15.75" thickBot="1">
      <c r="A28" s="80"/>
      <c r="B28" s="96"/>
      <c r="C28" s="89"/>
      <c r="D28" s="90" t="str">
        <f>B27</f>
        <v>LV5</v>
      </c>
      <c r="E28" s="85"/>
      <c r="F28" s="103"/>
      <c r="G28" s="86"/>
      <c r="H28" s="86"/>
      <c r="I28" s="116"/>
      <c r="L28" s="86"/>
      <c r="M28" s="101"/>
      <c r="N28" s="91"/>
      <c r="O28" s="60"/>
      <c r="P28" s="90" t="str">
        <f>R27</f>
        <v>LV32</v>
      </c>
      <c r="Q28" s="60"/>
      <c r="R28" s="85"/>
      <c r="S28" s="78"/>
      <c r="T28" s="60"/>
    </row>
    <row r="29" spans="1:20" ht="15.75" thickBot="1">
      <c r="A29" s="80">
        <v>28</v>
      </c>
      <c r="B29" s="83"/>
      <c r="C29" s="93"/>
      <c r="D29" s="85"/>
      <c r="E29" s="94"/>
      <c r="F29" s="109"/>
      <c r="G29" s="86"/>
      <c r="H29" s="86"/>
      <c r="I29" s="118"/>
      <c r="L29" s="86"/>
      <c r="M29" s="101"/>
      <c r="N29" s="111"/>
      <c r="O29" s="87"/>
      <c r="P29" s="85"/>
      <c r="Q29" s="94"/>
      <c r="R29" s="83"/>
      <c r="S29" s="78">
        <v>27</v>
      </c>
      <c r="T29" s="60"/>
    </row>
    <row r="30" spans="1:20" ht="15.75" thickBot="1">
      <c r="A30" s="80"/>
      <c r="B30" s="96"/>
      <c r="C30" s="89"/>
      <c r="D30" s="82" t="s">
        <v>43</v>
      </c>
      <c r="E30" s="85"/>
      <c r="F30" s="97" t="str">
        <f>D28</f>
        <v>LV5</v>
      </c>
      <c r="G30" s="98"/>
      <c r="L30" s="98"/>
      <c r="M30" s="60"/>
      <c r="N30" s="97" t="str">
        <f>P32</f>
        <v>LV 12</v>
      </c>
      <c r="O30" s="60"/>
      <c r="P30" s="82" t="s">
        <v>43</v>
      </c>
      <c r="Q30" s="60"/>
      <c r="R30" s="85"/>
      <c r="S30" s="78"/>
      <c r="T30" s="60"/>
    </row>
    <row r="31" spans="1:20" ht="15.75" thickBot="1">
      <c r="A31" s="80">
        <v>12</v>
      </c>
      <c r="B31" s="83" t="str">
        <f>Kvalifikacija!B14</f>
        <v>EE 88</v>
      </c>
      <c r="C31" s="84"/>
      <c r="D31" s="85"/>
      <c r="E31" s="87"/>
      <c r="F31" s="85"/>
      <c r="G31" s="86"/>
      <c r="J31" s="116"/>
      <c r="K31" s="118"/>
      <c r="L31" s="86"/>
      <c r="M31" s="62"/>
      <c r="N31" s="85"/>
      <c r="O31" s="94"/>
      <c r="P31" s="96"/>
      <c r="Q31" s="87"/>
      <c r="R31" s="83" t="str">
        <f>Kvalifikacija!B13</f>
        <v>LV 12</v>
      </c>
      <c r="S31" s="78">
        <v>11</v>
      </c>
      <c r="T31" s="60"/>
    </row>
    <row r="32" spans="1:20" ht="15.75" thickBot="1">
      <c r="A32" s="80"/>
      <c r="B32" s="96"/>
      <c r="C32" s="89"/>
      <c r="D32" s="90" t="str">
        <f>B31</f>
        <v>EE 88</v>
      </c>
      <c r="E32" s="85"/>
      <c r="F32" s="85"/>
      <c r="G32" s="117" t="s">
        <v>119</v>
      </c>
      <c r="H32" s="118"/>
      <c r="J32" s="118"/>
      <c r="K32" s="118"/>
      <c r="L32" s="98"/>
      <c r="M32" s="60"/>
      <c r="N32" s="85"/>
      <c r="O32" s="60"/>
      <c r="P32" s="90" t="str">
        <f>R31</f>
        <v>LV 12</v>
      </c>
      <c r="Q32" s="60"/>
      <c r="R32" s="85"/>
      <c r="S32" s="78"/>
      <c r="T32" s="60"/>
    </row>
    <row r="33" spans="1:20" ht="15.75" thickBot="1">
      <c r="A33" s="82">
        <v>21</v>
      </c>
      <c r="B33" s="83" t="str">
        <f>Kvalifikacija!B23</f>
        <v>LV 2</v>
      </c>
      <c r="C33" s="93"/>
      <c r="D33" s="85"/>
      <c r="E33" s="85"/>
      <c r="F33" s="85"/>
      <c r="G33" s="60"/>
      <c r="H33" s="118"/>
      <c r="I33" s="118"/>
      <c r="J33" s="116"/>
      <c r="K33" s="118"/>
      <c r="L33" s="86"/>
      <c r="M33" s="60"/>
      <c r="N33" s="85"/>
      <c r="O33" s="60"/>
      <c r="P33" s="85"/>
      <c r="Q33" s="94"/>
      <c r="R33" s="83" t="str">
        <f>Kvalifikacija!B24</f>
        <v>EE 39</v>
      </c>
      <c r="S33" s="78">
        <v>22</v>
      </c>
      <c r="T33" s="60"/>
    </row>
    <row r="34" spans="1:20" ht="15">
      <c r="A34" s="60"/>
      <c r="B34" s="114"/>
      <c r="C34" s="60"/>
      <c r="D34" s="60"/>
      <c r="E34" s="60"/>
      <c r="F34" s="60"/>
      <c r="G34" s="117" t="s">
        <v>41</v>
      </c>
      <c r="H34" s="118"/>
      <c r="I34" s="108"/>
      <c r="J34" s="108"/>
      <c r="K34" s="108"/>
      <c r="L34" s="60"/>
      <c r="M34" s="60"/>
      <c r="N34" s="60"/>
      <c r="O34" s="60"/>
      <c r="P34" s="60"/>
      <c r="Q34" s="60"/>
      <c r="R34" s="60"/>
      <c r="S34" s="78"/>
      <c r="T34" s="60"/>
    </row>
  </sheetData>
  <sheetProtection/>
  <mergeCells count="2">
    <mergeCell ref="J14:J15"/>
    <mergeCell ref="J21:J22"/>
  </mergeCells>
  <printOptions/>
  <pageMargins left="0" right="0" top="0" bottom="0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4">
      <selection activeCell="A34" sqref="A34:IV37"/>
    </sheetView>
  </sheetViews>
  <sheetFormatPr defaultColWidth="9.140625" defaultRowHeight="15"/>
  <cols>
    <col min="1" max="1" width="3.7109375" style="12" customWidth="1"/>
    <col min="2" max="2" width="5.00390625" style="12" customWidth="1"/>
    <col min="3" max="3" width="38.28125" style="0" customWidth="1"/>
    <col min="4" max="5" width="19.57421875" style="0" customWidth="1"/>
    <col min="6" max="6" width="27.421875" style="27" customWidth="1"/>
  </cols>
  <sheetData>
    <row r="1" ht="15"/>
    <row r="2" spans="4:6" ht="18.75">
      <c r="D2" s="153" t="s">
        <v>51</v>
      </c>
      <c r="E2" s="153"/>
      <c r="F2" s="153"/>
    </row>
    <row r="3" spans="4:5" ht="20.25" customHeight="1">
      <c r="D3" s="152" t="s">
        <v>28</v>
      </c>
      <c r="E3" s="152"/>
    </row>
    <row r="4" spans="4:6" ht="15">
      <c r="D4" s="154" t="s">
        <v>46</v>
      </c>
      <c r="E4" s="154"/>
      <c r="F4" s="154"/>
    </row>
    <row r="5" spans="3:7" ht="15" customHeight="1">
      <c r="C5" s="41"/>
      <c r="D5" s="141" t="s">
        <v>50</v>
      </c>
      <c r="E5" s="141"/>
      <c r="F5" s="41"/>
      <c r="G5" s="13"/>
    </row>
    <row r="6" spans="3:7" ht="15.75" thickBot="1">
      <c r="C6" s="42"/>
      <c r="D6" s="30"/>
      <c r="E6" s="42"/>
      <c r="F6" s="42"/>
      <c r="G6" s="14"/>
    </row>
    <row r="7" spans="1:6" ht="15.75" thickBot="1">
      <c r="A7" s="15"/>
      <c r="B7" s="15"/>
      <c r="C7" s="15"/>
      <c r="D7" s="149" t="s">
        <v>27</v>
      </c>
      <c r="E7" s="150"/>
      <c r="F7" s="151"/>
    </row>
    <row r="8" spans="1:6" ht="15.75" thickBot="1">
      <c r="A8" s="16"/>
      <c r="B8" s="16" t="s">
        <v>14</v>
      </c>
      <c r="C8" s="17" t="s">
        <v>15</v>
      </c>
      <c r="D8" s="44" t="s">
        <v>16</v>
      </c>
      <c r="E8" s="18" t="s">
        <v>2</v>
      </c>
      <c r="F8" s="19" t="s">
        <v>17</v>
      </c>
    </row>
    <row r="9" spans="1:6" ht="15">
      <c r="A9" s="20">
        <v>1</v>
      </c>
      <c r="B9" s="122" t="s">
        <v>57</v>
      </c>
      <c r="C9" s="72" t="s">
        <v>58</v>
      </c>
      <c r="D9" s="50">
        <v>12</v>
      </c>
      <c r="E9" s="51">
        <v>100</v>
      </c>
      <c r="F9" s="21">
        <f>D9+E9</f>
        <v>112</v>
      </c>
    </row>
    <row r="10" spans="1:6" ht="15">
      <c r="A10" s="22">
        <v>2</v>
      </c>
      <c r="B10" s="122" t="s">
        <v>100</v>
      </c>
      <c r="C10" s="72" t="s">
        <v>101</v>
      </c>
      <c r="D10" s="49">
        <v>10</v>
      </c>
      <c r="E10" s="24">
        <v>61</v>
      </c>
      <c r="F10" s="21">
        <f aca="true" t="shared" si="0" ref="F10:F33">D10+E10</f>
        <v>71</v>
      </c>
    </row>
    <row r="11" spans="1:6" ht="15">
      <c r="A11" s="20">
        <v>3</v>
      </c>
      <c r="B11" s="123" t="s">
        <v>80</v>
      </c>
      <c r="C11" s="72" t="s">
        <v>81</v>
      </c>
      <c r="D11" s="48">
        <v>8</v>
      </c>
      <c r="E11" s="24">
        <v>88</v>
      </c>
      <c r="F11" s="21">
        <f t="shared" si="0"/>
        <v>96</v>
      </c>
    </row>
    <row r="12" spans="1:6" ht="15">
      <c r="A12" s="22">
        <v>4</v>
      </c>
      <c r="B12" s="123" t="s">
        <v>73</v>
      </c>
      <c r="C12" s="72" t="s">
        <v>74</v>
      </c>
      <c r="D12" s="49">
        <v>6</v>
      </c>
      <c r="E12" s="23">
        <v>61</v>
      </c>
      <c r="F12" s="21">
        <f t="shared" si="0"/>
        <v>67</v>
      </c>
    </row>
    <row r="13" spans="1:6" ht="15">
      <c r="A13" s="20">
        <v>5</v>
      </c>
      <c r="B13" s="123" t="s">
        <v>63</v>
      </c>
      <c r="C13" s="72" t="s">
        <v>64</v>
      </c>
      <c r="D13" s="48">
        <v>4</v>
      </c>
      <c r="E13" s="24">
        <v>78</v>
      </c>
      <c r="F13" s="21">
        <f t="shared" si="0"/>
        <v>82</v>
      </c>
    </row>
    <row r="14" spans="1:6" ht="15">
      <c r="A14" s="22">
        <v>6</v>
      </c>
      <c r="B14" s="123" t="s">
        <v>96</v>
      </c>
      <c r="C14" s="72" t="s">
        <v>97</v>
      </c>
      <c r="D14" s="49">
        <v>4</v>
      </c>
      <c r="E14" s="24">
        <v>54</v>
      </c>
      <c r="F14" s="21">
        <f t="shared" si="0"/>
        <v>58</v>
      </c>
    </row>
    <row r="15" spans="1:6" ht="15">
      <c r="A15" s="20">
        <v>7</v>
      </c>
      <c r="B15" s="122" t="s">
        <v>65</v>
      </c>
      <c r="C15" s="72" t="s">
        <v>66</v>
      </c>
      <c r="D15" s="49">
        <v>3</v>
      </c>
      <c r="E15" s="24">
        <v>69</v>
      </c>
      <c r="F15" s="21">
        <f t="shared" si="0"/>
        <v>72</v>
      </c>
    </row>
    <row r="16" spans="1:6" ht="15">
      <c r="A16" s="22">
        <v>8</v>
      </c>
      <c r="B16" s="123" t="s">
        <v>111</v>
      </c>
      <c r="C16" s="72" t="s">
        <v>112</v>
      </c>
      <c r="D16" s="48">
        <v>3</v>
      </c>
      <c r="E16" s="24">
        <v>54</v>
      </c>
      <c r="F16" s="21">
        <f t="shared" si="0"/>
        <v>57</v>
      </c>
    </row>
    <row r="17" spans="1:6" ht="15">
      <c r="A17" s="20">
        <v>9</v>
      </c>
      <c r="B17" s="122" t="s">
        <v>108</v>
      </c>
      <c r="C17" s="72" t="s">
        <v>109</v>
      </c>
      <c r="D17" s="48">
        <v>2</v>
      </c>
      <c r="E17" s="24">
        <v>61</v>
      </c>
      <c r="F17" s="21">
        <f t="shared" si="0"/>
        <v>63</v>
      </c>
    </row>
    <row r="18" spans="1:6" ht="15">
      <c r="A18" s="22">
        <v>10</v>
      </c>
      <c r="B18" s="122" t="s">
        <v>69</v>
      </c>
      <c r="C18" s="72" t="s">
        <v>70</v>
      </c>
      <c r="D18" s="49">
        <v>2</v>
      </c>
      <c r="E18" s="24">
        <v>54</v>
      </c>
      <c r="F18" s="21">
        <f t="shared" si="0"/>
        <v>56</v>
      </c>
    </row>
    <row r="19" spans="1:6" ht="15">
      <c r="A19" s="20">
        <v>11</v>
      </c>
      <c r="B19" s="122" t="s">
        <v>75</v>
      </c>
      <c r="C19" s="72" t="s">
        <v>76</v>
      </c>
      <c r="D19" s="48">
        <v>2</v>
      </c>
      <c r="E19" s="24">
        <v>61</v>
      </c>
      <c r="F19" s="21">
        <f t="shared" si="0"/>
        <v>63</v>
      </c>
    </row>
    <row r="20" spans="1:6" ht="15">
      <c r="A20" s="22">
        <v>12</v>
      </c>
      <c r="B20" s="122" t="s">
        <v>113</v>
      </c>
      <c r="C20" s="72" t="s">
        <v>114</v>
      </c>
      <c r="D20" s="48">
        <v>2</v>
      </c>
      <c r="E20" s="23">
        <v>54</v>
      </c>
      <c r="F20" s="21">
        <f t="shared" si="0"/>
        <v>56</v>
      </c>
    </row>
    <row r="21" spans="1:6" ht="15">
      <c r="A21" s="20">
        <v>13</v>
      </c>
      <c r="B21" s="123" t="s">
        <v>106</v>
      </c>
      <c r="C21" s="72" t="s">
        <v>107</v>
      </c>
      <c r="D21" s="48">
        <v>1</v>
      </c>
      <c r="E21" s="24">
        <v>54</v>
      </c>
      <c r="F21" s="21">
        <f t="shared" si="0"/>
        <v>55</v>
      </c>
    </row>
    <row r="22" spans="1:6" ht="15">
      <c r="A22" s="22">
        <v>14</v>
      </c>
      <c r="B22" s="122" t="s">
        <v>60</v>
      </c>
      <c r="C22" s="72" t="s">
        <v>61</v>
      </c>
      <c r="D22" s="48">
        <v>1</v>
      </c>
      <c r="E22" s="24">
        <v>24</v>
      </c>
      <c r="F22" s="21">
        <f t="shared" si="0"/>
        <v>25</v>
      </c>
    </row>
    <row r="23" spans="1:6" ht="15">
      <c r="A23" s="20">
        <v>15</v>
      </c>
      <c r="B23" s="122" t="s">
        <v>83</v>
      </c>
      <c r="C23" s="72" t="s">
        <v>84</v>
      </c>
      <c r="D23" s="49">
        <v>1</v>
      </c>
      <c r="E23" s="24">
        <v>24</v>
      </c>
      <c r="F23" s="21">
        <f t="shared" si="0"/>
        <v>25</v>
      </c>
    </row>
    <row r="24" spans="1:6" ht="15">
      <c r="A24" s="22">
        <v>16</v>
      </c>
      <c r="B24" s="123" t="s">
        <v>91</v>
      </c>
      <c r="C24" s="72" t="s">
        <v>92</v>
      </c>
      <c r="D24" s="48">
        <v>1</v>
      </c>
      <c r="E24" s="24">
        <v>24</v>
      </c>
      <c r="F24" s="21">
        <f t="shared" si="0"/>
        <v>25</v>
      </c>
    </row>
    <row r="25" spans="1:6" ht="15">
      <c r="A25" s="20">
        <v>17</v>
      </c>
      <c r="B25" s="123" t="s">
        <v>89</v>
      </c>
      <c r="C25" s="72" t="s">
        <v>90</v>
      </c>
      <c r="D25" s="49">
        <v>0.5</v>
      </c>
      <c r="E25" s="24">
        <v>54</v>
      </c>
      <c r="F25" s="21">
        <f t="shared" si="0"/>
        <v>54.5</v>
      </c>
    </row>
    <row r="26" spans="1:6" ht="15">
      <c r="A26" s="22">
        <v>18</v>
      </c>
      <c r="B26" s="123">
        <v>56</v>
      </c>
      <c r="C26" s="72" t="s">
        <v>104</v>
      </c>
      <c r="D26" s="48">
        <v>0.5</v>
      </c>
      <c r="E26" s="26">
        <v>54</v>
      </c>
      <c r="F26" s="21">
        <f t="shared" si="0"/>
        <v>54.5</v>
      </c>
    </row>
    <row r="27" spans="1:6" ht="15">
      <c r="A27" s="20">
        <v>19</v>
      </c>
      <c r="B27" s="123" t="s">
        <v>71</v>
      </c>
      <c r="C27" s="72" t="s">
        <v>72</v>
      </c>
      <c r="D27" s="48">
        <v>0.5</v>
      </c>
      <c r="E27" s="26">
        <v>54</v>
      </c>
      <c r="F27" s="21">
        <f t="shared" si="0"/>
        <v>54.5</v>
      </c>
    </row>
    <row r="28" spans="1:6" ht="15">
      <c r="A28" s="22">
        <v>20</v>
      </c>
      <c r="B28" s="122" t="s">
        <v>87</v>
      </c>
      <c r="C28" s="72" t="s">
        <v>88</v>
      </c>
      <c r="D28" s="49">
        <v>0.5</v>
      </c>
      <c r="E28" s="26">
        <v>24</v>
      </c>
      <c r="F28" s="21">
        <f t="shared" si="0"/>
        <v>24.5</v>
      </c>
    </row>
    <row r="29" spans="1:6" ht="15">
      <c r="A29" s="20">
        <v>21</v>
      </c>
      <c r="B29" s="123" t="s">
        <v>52</v>
      </c>
      <c r="C29" s="72" t="s">
        <v>53</v>
      </c>
      <c r="D29" s="49">
        <v>0.5</v>
      </c>
      <c r="E29" s="26">
        <v>24</v>
      </c>
      <c r="F29" s="21">
        <f t="shared" si="0"/>
        <v>24.5</v>
      </c>
    </row>
    <row r="30" spans="1:6" ht="15.75" thickBot="1">
      <c r="A30" s="22">
        <v>22</v>
      </c>
      <c r="B30" s="129" t="s">
        <v>102</v>
      </c>
      <c r="C30" s="130" t="s">
        <v>103</v>
      </c>
      <c r="D30" s="48">
        <v>0.5</v>
      </c>
      <c r="E30" s="26">
        <v>24</v>
      </c>
      <c r="F30" s="21">
        <f t="shared" si="0"/>
        <v>24.5</v>
      </c>
    </row>
    <row r="31" spans="1:6" ht="15">
      <c r="A31" s="20">
        <v>23</v>
      </c>
      <c r="B31" s="126" t="s">
        <v>77</v>
      </c>
      <c r="C31" s="127" t="s">
        <v>78</v>
      </c>
      <c r="D31" s="48">
        <v>0</v>
      </c>
      <c r="E31" s="26">
        <v>0</v>
      </c>
      <c r="F31" s="21">
        <f t="shared" si="0"/>
        <v>0</v>
      </c>
    </row>
    <row r="32" spans="1:6" ht="15">
      <c r="A32" s="22">
        <v>24</v>
      </c>
      <c r="B32" s="123" t="s">
        <v>94</v>
      </c>
      <c r="C32" s="72" t="s">
        <v>95</v>
      </c>
      <c r="D32" s="48">
        <v>0</v>
      </c>
      <c r="E32" s="26">
        <v>0</v>
      </c>
      <c r="F32" s="21">
        <f t="shared" si="0"/>
        <v>0</v>
      </c>
    </row>
    <row r="33" spans="1:6" ht="15">
      <c r="A33" s="20">
        <v>25</v>
      </c>
      <c r="B33" s="122" t="s">
        <v>98</v>
      </c>
      <c r="C33" s="72" t="s">
        <v>99</v>
      </c>
      <c r="D33" s="48">
        <v>0</v>
      </c>
      <c r="E33" s="25">
        <v>0</v>
      </c>
      <c r="F33" s="21">
        <f t="shared" si="0"/>
        <v>0</v>
      </c>
    </row>
    <row r="35" ht="15">
      <c r="D35" s="43" t="s">
        <v>41</v>
      </c>
    </row>
    <row r="36" ht="15">
      <c r="D36" s="43"/>
    </row>
    <row r="37" ht="15">
      <c r="D37" s="43" t="s">
        <v>118</v>
      </c>
    </row>
  </sheetData>
  <sheetProtection/>
  <mergeCells count="5">
    <mergeCell ref="D7:F7"/>
    <mergeCell ref="D5:E5"/>
    <mergeCell ref="D3:E3"/>
    <mergeCell ref="D2:F2"/>
    <mergeCell ref="D4:F4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3" max="3" width="27.421875" style="0" customWidth="1"/>
    <col min="4" max="4" width="17.8515625" style="0" customWidth="1"/>
    <col min="5" max="5" width="17.7109375" style="0" customWidth="1"/>
    <col min="6" max="6" width="17.8515625" style="0" customWidth="1"/>
  </cols>
  <sheetData>
    <row r="1" spans="1:6" ht="15">
      <c r="A1" s="12"/>
      <c r="B1" s="12"/>
      <c r="F1" s="27"/>
    </row>
    <row r="2" spans="1:6" ht="18.75">
      <c r="A2" s="12"/>
      <c r="B2" s="12"/>
      <c r="D2" s="153" t="s">
        <v>51</v>
      </c>
      <c r="E2" s="153"/>
      <c r="F2" s="153"/>
    </row>
    <row r="3" spans="1:6" ht="20.25" customHeight="1">
      <c r="A3" s="12"/>
      <c r="B3" s="12"/>
      <c r="D3" s="152" t="s">
        <v>28</v>
      </c>
      <c r="E3" s="152"/>
      <c r="F3" s="27"/>
    </row>
    <row r="4" spans="1:6" ht="15">
      <c r="A4" s="12"/>
      <c r="B4" s="12"/>
      <c r="D4" s="154" t="s">
        <v>46</v>
      </c>
      <c r="E4" s="154"/>
      <c r="F4" s="154"/>
    </row>
    <row r="5" spans="1:7" ht="15" customHeight="1">
      <c r="A5" s="12"/>
      <c r="B5" s="12"/>
      <c r="C5" s="41"/>
      <c r="D5" s="141" t="s">
        <v>50</v>
      </c>
      <c r="E5" s="141"/>
      <c r="F5" s="41"/>
      <c r="G5" s="13"/>
    </row>
    <row r="6" spans="1:7" ht="15.75" thickBot="1">
      <c r="A6" s="12"/>
      <c r="B6" s="12"/>
      <c r="C6" s="42"/>
      <c r="D6" s="119"/>
      <c r="E6" s="42"/>
      <c r="F6" s="42"/>
      <c r="G6" s="14"/>
    </row>
    <row r="7" spans="1:6" ht="15.75" thickBot="1">
      <c r="A7" s="15"/>
      <c r="B7" s="15"/>
      <c r="C7" s="15"/>
      <c r="D7" s="149" t="s">
        <v>27</v>
      </c>
      <c r="E7" s="150"/>
      <c r="F7" s="151"/>
    </row>
    <row r="8" spans="1:6" ht="15.75" thickBot="1">
      <c r="A8" s="16"/>
      <c r="B8" s="16" t="s">
        <v>14</v>
      </c>
      <c r="C8" s="17" t="s">
        <v>15</v>
      </c>
      <c r="D8" s="44" t="s">
        <v>16</v>
      </c>
      <c r="E8" s="18" t="s">
        <v>2</v>
      </c>
      <c r="F8" s="19" t="s">
        <v>17</v>
      </c>
    </row>
    <row r="9" spans="1:6" ht="15">
      <c r="A9" s="20">
        <v>1</v>
      </c>
      <c r="B9" s="122" t="s">
        <v>57</v>
      </c>
      <c r="C9" s="72" t="s">
        <v>58</v>
      </c>
      <c r="D9" s="50">
        <v>12</v>
      </c>
      <c r="E9" s="51">
        <v>100</v>
      </c>
      <c r="F9" s="21">
        <f aca="true" t="shared" si="0" ref="F9:F22">D9+E9</f>
        <v>112</v>
      </c>
    </row>
    <row r="10" spans="1:6" ht="15">
      <c r="A10" s="22">
        <v>2</v>
      </c>
      <c r="B10" s="122" t="s">
        <v>63</v>
      </c>
      <c r="C10" s="72" t="s">
        <v>64</v>
      </c>
      <c r="D10" s="48">
        <v>4</v>
      </c>
      <c r="E10" s="24">
        <v>88</v>
      </c>
      <c r="F10" s="21">
        <f t="shared" si="0"/>
        <v>92</v>
      </c>
    </row>
    <row r="11" spans="1:6" ht="15">
      <c r="A11" s="20">
        <v>3</v>
      </c>
      <c r="B11" s="123" t="s">
        <v>100</v>
      </c>
      <c r="C11" s="72" t="s">
        <v>101</v>
      </c>
      <c r="D11" s="49">
        <v>10</v>
      </c>
      <c r="E11" s="24">
        <v>78</v>
      </c>
      <c r="F11" s="21">
        <f t="shared" si="0"/>
        <v>88</v>
      </c>
    </row>
    <row r="12" spans="1:6" ht="15">
      <c r="A12" s="22">
        <v>4</v>
      </c>
      <c r="B12" s="123" t="s">
        <v>73</v>
      </c>
      <c r="C12" s="72" t="s">
        <v>74</v>
      </c>
      <c r="D12" s="49">
        <v>6</v>
      </c>
      <c r="E12" s="23">
        <v>69</v>
      </c>
      <c r="F12" s="21">
        <f t="shared" si="0"/>
        <v>75</v>
      </c>
    </row>
    <row r="13" spans="1:6" ht="15">
      <c r="A13" s="20">
        <v>5</v>
      </c>
      <c r="B13" s="123" t="s">
        <v>96</v>
      </c>
      <c r="C13" s="72" t="s">
        <v>97</v>
      </c>
      <c r="D13" s="49">
        <v>4</v>
      </c>
      <c r="E13" s="24">
        <v>61</v>
      </c>
      <c r="F13" s="21">
        <f t="shared" si="0"/>
        <v>65</v>
      </c>
    </row>
    <row r="14" spans="1:6" ht="15">
      <c r="A14" s="22">
        <v>6</v>
      </c>
      <c r="B14" s="123" t="s">
        <v>111</v>
      </c>
      <c r="C14" s="72" t="s">
        <v>112</v>
      </c>
      <c r="D14" s="48">
        <v>3</v>
      </c>
      <c r="E14" s="24">
        <v>61</v>
      </c>
      <c r="F14" s="21">
        <f t="shared" si="0"/>
        <v>64</v>
      </c>
    </row>
    <row r="15" spans="1:6" ht="15">
      <c r="A15" s="20">
        <v>7</v>
      </c>
      <c r="B15" s="122" t="s">
        <v>108</v>
      </c>
      <c r="C15" s="72" t="s">
        <v>109</v>
      </c>
      <c r="D15" s="48">
        <v>2</v>
      </c>
      <c r="E15" s="24">
        <v>61</v>
      </c>
      <c r="F15" s="21">
        <f t="shared" si="0"/>
        <v>63</v>
      </c>
    </row>
    <row r="16" spans="1:6" ht="15">
      <c r="A16" s="22">
        <v>8</v>
      </c>
      <c r="B16" s="122" t="s">
        <v>75</v>
      </c>
      <c r="C16" s="72" t="s">
        <v>76</v>
      </c>
      <c r="D16" s="48">
        <v>2</v>
      </c>
      <c r="E16" s="24">
        <v>61</v>
      </c>
      <c r="F16" s="21">
        <f t="shared" si="0"/>
        <v>63</v>
      </c>
    </row>
    <row r="17" spans="1:6" ht="15">
      <c r="A17" s="20">
        <v>9</v>
      </c>
      <c r="B17" s="122" t="s">
        <v>69</v>
      </c>
      <c r="C17" s="72" t="s">
        <v>70</v>
      </c>
      <c r="D17" s="49">
        <v>2</v>
      </c>
      <c r="E17" s="24">
        <v>54</v>
      </c>
      <c r="F17" s="21">
        <f t="shared" si="0"/>
        <v>56</v>
      </c>
    </row>
    <row r="18" spans="1:6" ht="15">
      <c r="A18" s="22">
        <v>10</v>
      </c>
      <c r="B18" s="123" t="s">
        <v>91</v>
      </c>
      <c r="C18" s="72" t="s">
        <v>92</v>
      </c>
      <c r="D18" s="48">
        <v>1</v>
      </c>
      <c r="E18" s="24">
        <v>54</v>
      </c>
      <c r="F18" s="21">
        <f t="shared" si="0"/>
        <v>55</v>
      </c>
    </row>
    <row r="19" spans="1:6" ht="15">
      <c r="A19" s="20">
        <v>11</v>
      </c>
      <c r="B19" s="123" t="s">
        <v>89</v>
      </c>
      <c r="C19" s="72" t="s">
        <v>90</v>
      </c>
      <c r="D19" s="49">
        <v>0.5</v>
      </c>
      <c r="E19" s="24">
        <v>54</v>
      </c>
      <c r="F19" s="21">
        <f t="shared" si="0"/>
        <v>54.5</v>
      </c>
    </row>
    <row r="20" spans="1:6" ht="15">
      <c r="A20" s="22">
        <v>12</v>
      </c>
      <c r="B20" s="123" t="s">
        <v>52</v>
      </c>
      <c r="C20" s="72" t="s">
        <v>53</v>
      </c>
      <c r="D20" s="49">
        <v>0.5</v>
      </c>
      <c r="E20" s="26">
        <v>54</v>
      </c>
      <c r="F20" s="21">
        <f t="shared" si="0"/>
        <v>54.5</v>
      </c>
    </row>
    <row r="21" spans="1:6" ht="15">
      <c r="A21" s="20">
        <v>13</v>
      </c>
      <c r="B21" s="126" t="s">
        <v>77</v>
      </c>
      <c r="C21" s="127" t="s">
        <v>78</v>
      </c>
      <c r="D21" s="133">
        <v>0</v>
      </c>
      <c r="E21" s="134">
        <v>0</v>
      </c>
      <c r="F21" s="21">
        <f t="shared" si="0"/>
        <v>0</v>
      </c>
    </row>
    <row r="22" spans="1:6" ht="15">
      <c r="A22" s="22">
        <v>14</v>
      </c>
      <c r="B22" s="122" t="s">
        <v>98</v>
      </c>
      <c r="C22" s="72" t="s">
        <v>99</v>
      </c>
      <c r="D22" s="48">
        <v>0</v>
      </c>
      <c r="E22" s="25">
        <v>0</v>
      </c>
      <c r="F22" s="21">
        <f t="shared" si="0"/>
        <v>0</v>
      </c>
    </row>
    <row r="23" spans="1:6" ht="15">
      <c r="A23" s="12"/>
      <c r="B23" s="12"/>
      <c r="F23" s="27"/>
    </row>
    <row r="24" spans="1:6" ht="15">
      <c r="A24" s="12"/>
      <c r="B24" s="12"/>
      <c r="D24" s="43" t="s">
        <v>41</v>
      </c>
      <c r="F24" s="27"/>
    </row>
    <row r="25" spans="1:6" ht="15">
      <c r="A25" s="12"/>
      <c r="B25" s="12"/>
      <c r="D25" s="43"/>
      <c r="F25" s="27"/>
    </row>
    <row r="26" spans="1:6" ht="15">
      <c r="A26" s="12"/>
      <c r="B26" s="12"/>
      <c r="D26" s="43" t="s">
        <v>118</v>
      </c>
      <c r="F26" s="27"/>
    </row>
  </sheetData>
  <sheetProtection/>
  <autoFilter ref="B8:F8">
    <sortState ref="B9:F26">
      <sortCondition descending="1" sortBy="value" ref="F9:F26"/>
    </sortState>
  </autoFilter>
  <mergeCells count="5">
    <mergeCell ref="D2:F2"/>
    <mergeCell ref="D3:E3"/>
    <mergeCell ref="D4:F4"/>
    <mergeCell ref="D5:E5"/>
    <mergeCell ref="D7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user</cp:lastModifiedBy>
  <cp:lastPrinted>2019-06-15T09:05:38Z</cp:lastPrinted>
  <dcterms:created xsi:type="dcterms:W3CDTF">2013-03-24T15:13:16Z</dcterms:created>
  <dcterms:modified xsi:type="dcterms:W3CDTF">2019-06-16T20:26:22Z</dcterms:modified>
  <cp:category/>
  <cp:version/>
  <cp:contentType/>
  <cp:contentStatus/>
</cp:coreProperties>
</file>