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Drifts 2020/01_Drifta_tricikli/Drifta_tricikli_3.posms/LAF nosūtīts/"/>
    </mc:Choice>
  </mc:AlternateContent>
  <xr:revisionPtr revIDLastSave="0" documentId="13_ncr:1_{4D5FCEDA-8252-8749-B7E3-9D0876BE07AE}" xr6:coauthVersionLast="36" xr6:coauthVersionMax="36" xr10:uidLastSave="{00000000-0000-0000-0000-000000000000}"/>
  <bookViews>
    <workbookView xWindow="340" yWindow="460" windowWidth="22520" windowHeight="1754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10" r:id="rId4"/>
    <sheet name="TOTAL" sheetId="21" r:id="rId5"/>
  </sheets>
  <calcPr calcId="181029"/>
</workbook>
</file>

<file path=xl/calcChain.xml><?xml version="1.0" encoding="utf-8"?>
<calcChain xmlns="http://schemas.openxmlformats.org/spreadsheetml/2006/main">
  <c r="M13" i="21" l="1"/>
  <c r="M16" i="21"/>
  <c r="M15" i="21"/>
  <c r="M14" i="21"/>
  <c r="D14" i="21" s="1"/>
  <c r="M23" i="21"/>
  <c r="M24" i="21"/>
  <c r="M52" i="21"/>
  <c r="M25" i="21"/>
  <c r="D25" i="21" s="1"/>
  <c r="M22" i="21"/>
  <c r="M56" i="21"/>
  <c r="D56" i="21" s="1"/>
  <c r="M33" i="21"/>
  <c r="M38" i="21"/>
  <c r="D38" i="21" s="1"/>
  <c r="M34" i="21"/>
  <c r="M46" i="21"/>
  <c r="D46" i="21" s="1"/>
  <c r="M58" i="21"/>
  <c r="M35" i="21"/>
  <c r="D35" i="21" s="1"/>
  <c r="M36" i="21"/>
  <c r="M62" i="21"/>
  <c r="D62" i="21" s="1"/>
  <c r="M63" i="21"/>
  <c r="M41" i="21"/>
  <c r="D41" i="21" s="1"/>
  <c r="M47" i="21"/>
  <c r="M48" i="21"/>
  <c r="D48" i="21" s="1"/>
  <c r="M49" i="21"/>
  <c r="M69" i="21"/>
  <c r="D69" i="21" s="1"/>
  <c r="M79" i="21"/>
  <c r="M81" i="21"/>
  <c r="D81" i="21" s="1"/>
  <c r="M50" i="21"/>
  <c r="M51" i="21"/>
  <c r="D51" i="21" s="1"/>
  <c r="M82" i="21"/>
  <c r="M83" i="21"/>
  <c r="D83" i="21" s="1"/>
  <c r="M84" i="21"/>
  <c r="M85" i="21"/>
  <c r="D85" i="21" s="1"/>
  <c r="M86" i="21"/>
  <c r="D86" i="21" s="1"/>
  <c r="M87" i="21"/>
  <c r="D87" i="21" s="1"/>
  <c r="D79" i="21"/>
  <c r="D50" i="21"/>
  <c r="D82" i="21"/>
  <c r="F32" i="10"/>
  <c r="E32" i="10"/>
  <c r="D22" i="21"/>
  <c r="D33" i="21"/>
  <c r="D34" i="21"/>
  <c r="D58" i="21"/>
  <c r="D36" i="21"/>
  <c r="D63" i="21"/>
  <c r="D47" i="21"/>
  <c r="D49" i="21"/>
  <c r="D84" i="21"/>
  <c r="D17" i="21"/>
  <c r="D18" i="21"/>
  <c r="D19" i="21"/>
  <c r="D20" i="21"/>
  <c r="D21" i="21"/>
  <c r="D16" i="21"/>
  <c r="D15" i="21"/>
  <c r="D26" i="21"/>
  <c r="D27" i="21"/>
  <c r="D28" i="21"/>
  <c r="D23" i="21"/>
  <c r="D29" i="21"/>
  <c r="D24" i="21"/>
  <c r="D30" i="21"/>
  <c r="D31" i="21"/>
  <c r="D32" i="21"/>
  <c r="D37" i="21"/>
  <c r="D39" i="21"/>
  <c r="D40" i="21"/>
  <c r="D42" i="21"/>
  <c r="D43" i="21"/>
  <c r="D44" i="21"/>
  <c r="D45" i="21"/>
  <c r="D53" i="21"/>
  <c r="D54" i="21"/>
  <c r="D55" i="21"/>
  <c r="D57" i="21"/>
  <c r="D52" i="21"/>
  <c r="D59" i="21"/>
  <c r="D60" i="21"/>
  <c r="D61" i="21"/>
  <c r="D64" i="21"/>
  <c r="D65" i="21"/>
  <c r="D66" i="21"/>
  <c r="D67" i="21"/>
  <c r="D68" i="21"/>
  <c r="D70" i="21"/>
  <c r="D71" i="21"/>
  <c r="D72" i="21"/>
  <c r="D73" i="21"/>
  <c r="D74" i="21"/>
  <c r="D75" i="21"/>
  <c r="D76" i="21"/>
  <c r="D77" i="21"/>
  <c r="D78" i="21"/>
  <c r="D80" i="21"/>
  <c r="D13" i="21"/>
  <c r="J11" i="7" l="1"/>
  <c r="J15" i="7"/>
  <c r="J40" i="7"/>
  <c r="J27" i="7"/>
  <c r="J36" i="7"/>
  <c r="J23" i="7"/>
  <c r="J35" i="7"/>
  <c r="J22" i="7"/>
  <c r="J44" i="7"/>
  <c r="J37" i="7"/>
  <c r="J24" i="7"/>
  <c r="J33" i="7"/>
  <c r="J20" i="7"/>
  <c r="J32" i="7"/>
  <c r="J19" i="7"/>
  <c r="J34" i="7"/>
  <c r="J21" i="7"/>
  <c r="J43" i="7"/>
  <c r="J30" i="7"/>
  <c r="J17" i="7"/>
  <c r="J42" i="7"/>
  <c r="J29" i="7"/>
  <c r="J16" i="7"/>
  <c r="J41" i="7"/>
  <c r="J28" i="7"/>
  <c r="J31" i="7"/>
  <c r="J18" i="7"/>
  <c r="J14" i="7"/>
  <c r="J39" i="7"/>
  <c r="J26" i="7"/>
  <c r="J13" i="7"/>
  <c r="J38" i="7"/>
  <c r="J25" i="7"/>
  <c r="J12" i="7"/>
  <c r="Z28" i="10"/>
  <c r="AA20" i="10"/>
  <c r="AA17" i="10"/>
  <c r="AA16" i="10"/>
  <c r="AA21" i="10"/>
  <c r="Z13" i="10"/>
  <c r="Z17" i="10"/>
  <c r="AA30" i="10"/>
  <c r="AA28" i="10"/>
  <c r="Z23" i="10"/>
  <c r="Z27" i="10"/>
  <c r="Z21" i="10"/>
  <c r="Z14" i="10"/>
  <c r="AA27" i="10"/>
  <c r="AA24" i="10"/>
  <c r="AA34" i="10"/>
  <c r="AA31" i="10"/>
  <c r="Z10" i="10"/>
  <c r="Z20" i="10"/>
  <c r="AA35" i="10"/>
  <c r="AA23" i="10"/>
  <c r="Z24" i="10"/>
  <c r="Z16" i="10"/>
  <c r="Z34" i="10"/>
  <c r="Z31" i="10"/>
  <c r="Z30" i="10"/>
  <c r="Z35" i="10"/>
  <c r="Z9" i="10"/>
  <c r="AA9" i="10"/>
  <c r="AA14" i="10"/>
  <c r="AA13" i="10"/>
  <c r="AA10" i="10"/>
  <c r="B34" i="10"/>
  <c r="B13" i="10"/>
  <c r="C17" i="10"/>
  <c r="B31" i="10"/>
  <c r="C35" i="10"/>
  <c r="B30" i="10"/>
  <c r="B21" i="10"/>
  <c r="B14" i="10"/>
  <c r="B28" i="10"/>
  <c r="B10" i="10"/>
  <c r="B27" i="10"/>
  <c r="C27" i="10"/>
  <c r="B16" i="10"/>
  <c r="C30" i="10"/>
  <c r="B20" i="10"/>
  <c r="B23" i="10"/>
  <c r="C14" i="10"/>
  <c r="B9" i="10"/>
  <c r="C34" i="10"/>
  <c r="C21" i="10"/>
  <c r="C24" i="10"/>
  <c r="B24" i="10"/>
  <c r="C20" i="10"/>
  <c r="C9" i="10"/>
  <c r="C13" i="10"/>
  <c r="C16" i="10"/>
  <c r="C10" i="10"/>
  <c r="B35" i="10"/>
  <c r="B17" i="10"/>
  <c r="C28" i="10"/>
  <c r="C31" i="10"/>
  <c r="C23" i="10"/>
</calcChain>
</file>

<file path=xl/sharedStrings.xml><?xml version="1.0" encoding="utf-8"?>
<sst xmlns="http://schemas.openxmlformats.org/spreadsheetml/2006/main" count="349" uniqueCount="144">
  <si>
    <t>Vārds, Uzvārds</t>
  </si>
  <si>
    <t>WOLFTTRIKE® DRIFTA HALLE, RĪGA</t>
  </si>
  <si>
    <t>Starta nr.</t>
  </si>
  <si>
    <t>Valsts</t>
  </si>
  <si>
    <t>Nr.p.k.</t>
  </si>
  <si>
    <t>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</si>
  <si>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</si>
  <si>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</si>
  <si>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</si>
  <si>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</si>
  <si>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</si>
  <si>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</si>
  <si>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</si>
  <si>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</si>
  <si>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</si>
  <si>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</si>
  <si>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</si>
  <si>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</si>
  <si>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</si>
  <si>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</si>
  <si>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</si>
  <si>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</si>
  <si>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</si>
  <si>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</si>
  <si>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</si>
  <si>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</si>
  <si>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</si>
  <si>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</si>
  <si>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</si>
  <si>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WOLFTRIKE® DRIFTA KAUSS</t>
  </si>
  <si>
    <t>TOP 32</t>
  </si>
  <si>
    <t>LABĀKAIS K</t>
  </si>
  <si>
    <t>KVALIFIKĀCIJAS BRAUCIENS 1</t>
  </si>
  <si>
    <t xml:space="preserve"> KVALIFIKĀCIJAS BRAUCIENS 2</t>
  </si>
  <si>
    <t>START NR.</t>
  </si>
  <si>
    <t>Constant</t>
  </si>
  <si>
    <t>Duplct finder</t>
  </si>
  <si>
    <t>ARMANDS SVIĶIS</t>
  </si>
  <si>
    <t>LV</t>
  </si>
  <si>
    <t>JURIS JEVDOKIMOVS</t>
  </si>
  <si>
    <t>KRISTAPS KURMIS</t>
  </si>
  <si>
    <t>KERIJS STAŠKEVIČS</t>
  </si>
  <si>
    <t>DĀVIS DIRNENS</t>
  </si>
  <si>
    <t>PRO KLASE</t>
  </si>
  <si>
    <t>AGRIS KUBULIŅŠ</t>
  </si>
  <si>
    <t>DĀVIS KALNIŅŠ</t>
  </si>
  <si>
    <t>3. POSMS</t>
  </si>
  <si>
    <t>WOLFTRIKE® DRIFTA KAUSA 3.POSMS</t>
  </si>
  <si>
    <t>12.07.2020</t>
  </si>
  <si>
    <t>12.07.2020, RĪGA</t>
  </si>
  <si>
    <t>HARIJS LABARĒVIČS</t>
  </si>
  <si>
    <t>PĒTERIS OBORENKO</t>
  </si>
  <si>
    <t>HAROLD VALDMA</t>
  </si>
  <si>
    <t>JORDAN VALDMA</t>
  </si>
  <si>
    <t>KASPAR KASIK</t>
  </si>
  <si>
    <t>EGIDIJS SIKSNA</t>
  </si>
  <si>
    <t>EDGARS GRIGORJEVS</t>
  </si>
  <si>
    <t>JĀNIS SUHANS</t>
  </si>
  <si>
    <t>REINIS KAUFMANIS</t>
  </si>
  <si>
    <t>NILS KAUFMANIS</t>
  </si>
  <si>
    <t>EDVARDS ROMANS</t>
  </si>
  <si>
    <t>RINALDS ŌLŠEVSKIS</t>
  </si>
  <si>
    <t>DANIELS DUNSKIS</t>
  </si>
  <si>
    <t>DOMINIKS BERGMANIS</t>
  </si>
  <si>
    <t>NIKOLASS BERTĀNS</t>
  </si>
  <si>
    <t>KRISTIĀNS LAPUHA</t>
  </si>
  <si>
    <t>VIESTURS LEITIS</t>
  </si>
  <si>
    <t>ANDRIS ALEKSEJEVS</t>
  </si>
  <si>
    <t>ELMĀRS LAUSKIS</t>
  </si>
  <si>
    <t>JĀNIS BOĻBANS</t>
  </si>
  <si>
    <t>CARL MARTIN JOGEDA</t>
  </si>
  <si>
    <t>PĒTERIS DĀVIS</t>
  </si>
  <si>
    <t>JORENS JUNKULIS</t>
  </si>
  <si>
    <t>ULAMS MAZULIS</t>
  </si>
  <si>
    <t>ANDRIS JAKIMENKO</t>
  </si>
  <si>
    <t>JĀNIS ZVIEDRIS</t>
  </si>
  <si>
    <t>ROLANDS KORSAKS</t>
  </si>
  <si>
    <t>EE</t>
  </si>
  <si>
    <t>12.07.2020 plkst. 16:45</t>
  </si>
  <si>
    <t>12.07.2020 plkst. 19:30</t>
  </si>
  <si>
    <t>KOPVĒRTĒJUMA REZULTĀTI</t>
  </si>
  <si>
    <t>1.POSMS</t>
  </si>
  <si>
    <t>2.POSMS</t>
  </si>
  <si>
    <t>09.02.2020, RĪGA</t>
  </si>
  <si>
    <t>08.03.2020, RĪGA</t>
  </si>
  <si>
    <t>NR.P.K.</t>
  </si>
  <si>
    <t>VĀRDS, UZVĀRDS</t>
  </si>
  <si>
    <t>KVALIFIKĀCIJA
KAUSS</t>
  </si>
  <si>
    <t>VALTERS ZVIEDRIS</t>
  </si>
  <si>
    <t>KRISTAPS MELNACIS</t>
  </si>
  <si>
    <t>REGNĀRS MOZGA - KĻAVIŅŠ</t>
  </si>
  <si>
    <t>ALEKSS JERŠOVS</t>
  </si>
  <si>
    <t>KASPARS SVĪKULIS</t>
  </si>
  <si>
    <t>OSKARS KOZLOVSKIS</t>
  </si>
  <si>
    <t>STEVENS MUIŽNIEKS</t>
  </si>
  <si>
    <t>IMANTS BITMETS</t>
  </si>
  <si>
    <t>EVA IEVIŅA</t>
  </si>
  <si>
    <t>TOMS OZOLS</t>
  </si>
  <si>
    <t xml:space="preserve">VIESTURS OZOLS </t>
  </si>
  <si>
    <t>ĒRIKS ULASS</t>
  </si>
  <si>
    <t>KRISTAPS INTENBERGS</t>
  </si>
  <si>
    <t>DMITRIJS ZURAVĻOVS</t>
  </si>
  <si>
    <t>EDGARS SPRIDZĀNS</t>
  </si>
  <si>
    <t>GARIJS ROŽKALNS</t>
  </si>
  <si>
    <t>ATIS ULPE</t>
  </si>
  <si>
    <t>ARTŪRS DUBROVSKIS</t>
  </si>
  <si>
    <t>IVARS SEŅKĀNS</t>
  </si>
  <si>
    <t>ŽANS KLAVE</t>
  </si>
  <si>
    <t>MATĪSS MAZULIS</t>
  </si>
  <si>
    <t>MIKUS SVIKULIS</t>
  </si>
  <si>
    <t>ARTŪRS BLEIVE</t>
  </si>
  <si>
    <t>DĀVIS MANGALIS</t>
  </si>
  <si>
    <t>GINTS ARTMANIS</t>
  </si>
  <si>
    <t>GINTS INTS JANSONS</t>
  </si>
  <si>
    <t>EGĪLS LIEPNIEKS</t>
  </si>
  <si>
    <t>ARMANDS ITKEČS</t>
  </si>
  <si>
    <t>MĀRTIŅŠ OTO</t>
  </si>
  <si>
    <t>ARTŪRS RIEKA</t>
  </si>
  <si>
    <t>ARTŪRS VIRBULIS</t>
  </si>
  <si>
    <t>ALEKSANDERS JEVDOKIMENKO</t>
  </si>
  <si>
    <t>PĒTERIS KESIERS</t>
  </si>
  <si>
    <t>TOMASS RUNKOVSKIS</t>
  </si>
  <si>
    <t>RAIMONDS PUTNS</t>
  </si>
  <si>
    <t>DĀVIS GRĪNBERGS</t>
  </si>
  <si>
    <t>DĀNIELS KALNIŅŠ</t>
  </si>
  <si>
    <t>LINDA KALNIŅA</t>
  </si>
  <si>
    <t>DANA ISAROVA</t>
  </si>
  <si>
    <t>GITA TREČAKA</t>
  </si>
  <si>
    <t>ALEKSANDR KAZAK</t>
  </si>
  <si>
    <t>KVALIFIKĀCIJA 1</t>
  </si>
  <si>
    <t>FINĀLS 1</t>
  </si>
  <si>
    <t>KOPVĒRTĒJUMS 1</t>
  </si>
  <si>
    <t>KVALIFIKĀCIJA 2</t>
  </si>
  <si>
    <t>FINĀLS 2</t>
  </si>
  <si>
    <t>KOPVĒRTĒJUMS 2</t>
  </si>
  <si>
    <t>KVALIFIKĀCIJA 3</t>
  </si>
  <si>
    <t>FINĀLS 3</t>
  </si>
  <si>
    <t>KOPVĒRTĒJUMS 3</t>
  </si>
  <si>
    <t>3.POSMS</t>
  </si>
  <si>
    <t>RINALDS OĻŠEVSKIS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</si>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</sst>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7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/>
    <xf numFmtId="165" fontId="6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27" xfId="0" applyFont="1" applyFill="1" applyBorder="1"/>
    <xf numFmtId="0" fontId="4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7" xfId="0" applyFont="1" applyBorder="1"/>
    <xf numFmtId="0" fontId="10" fillId="2" borderId="1" xfId="0" applyFont="1" applyFill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5" fillId="0" borderId="0" xfId="0" applyFont="1"/>
    <xf numFmtId="164" fontId="9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2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164" fontId="6" fillId="0" borderId="0" xfId="0" applyNumberFormat="1" applyFont="1" applyFill="1" applyAlignment="1"/>
    <xf numFmtId="0" fontId="17" fillId="0" borderId="1" xfId="0" applyFont="1" applyBorder="1"/>
    <xf numFmtId="0" fontId="17" fillId="0" borderId="1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16" xfId="0" applyFont="1" applyBorder="1" applyAlignment="1">
      <alignment horizontal="center"/>
    </xf>
    <xf numFmtId="0" fontId="6" fillId="0" borderId="10" xfId="0" applyFont="1" applyBorder="1"/>
    <xf numFmtId="0" fontId="6" fillId="0" borderId="18" xfId="0" applyFont="1" applyBorder="1"/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Normal 9" xfId="2" xr:uid="{D97E69E2-BEDA-0042-914B-5309F355E73D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63499</xdr:colOff>
      <xdr:row>1</xdr:row>
      <xdr:rowOff>177801</xdr:rowOff>
    </xdr:from>
    <xdr:to>
      <xdr:col>4</xdr:col>
      <xdr:colOff>977898</xdr:colOff>
      <xdr:row>7</xdr:row>
      <xdr:rowOff>101601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66B4D17-EBC2-D64A-BE26-7C9D2A3F356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4902199" y="241301"/>
          <a:ext cx="914399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165100</xdr:colOff>
      <xdr:row>3</xdr:row>
      <xdr:rowOff>605</xdr:rowOff>
    </xdr:from>
    <xdr:to>
      <xdr:col>3</xdr:col>
      <xdr:colOff>127000</xdr:colOff>
      <xdr:row>7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4324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457201</xdr:colOff>
      <xdr:row>1</xdr:row>
      <xdr:rowOff>190500</xdr:rowOff>
    </xdr:from>
    <xdr:to>
      <xdr:col>6</xdr:col>
      <xdr:colOff>685799</xdr:colOff>
      <xdr:row>7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F966AE-4DB5-794F-A036-ABBB0B48F6E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5130801" y="254000"/>
          <a:ext cx="914398" cy="965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25401</xdr:rowOff>
    </xdr:from>
    <xdr:to>
      <xdr:col>3</xdr:col>
      <xdr:colOff>342900</xdr:colOff>
      <xdr:row>6</xdr:row>
      <xdr:rowOff>177801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0" y="355601"/>
          <a:ext cx="1803400" cy="711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19097</xdr:colOff>
      <xdr:row>0</xdr:row>
      <xdr:rowOff>41275</xdr:rowOff>
    </xdr:from>
    <xdr:to>
      <xdr:col>17</xdr:col>
      <xdr:colOff>968375</xdr:colOff>
      <xdr:row>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DEC090-19FF-4D41-95AD-5FC02454A59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9909222" y="41275"/>
          <a:ext cx="949278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508000</xdr:colOff>
      <xdr:row>0</xdr:row>
      <xdr:rowOff>31750</xdr:rowOff>
    </xdr:from>
    <xdr:to>
      <xdr:col>12</xdr:col>
      <xdr:colOff>0</xdr:colOff>
      <xdr:row>4</xdr:row>
      <xdr:rowOff>190501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C656BE-696D-594F-ABFE-E34429E5147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4826000" y="31750"/>
          <a:ext cx="2603500" cy="1000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</xdr:row>
      <xdr:rowOff>63500</xdr:rowOff>
    </xdr:from>
    <xdr:to>
      <xdr:col>6</xdr:col>
      <xdr:colOff>152400</xdr:colOff>
      <xdr:row>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A3D6A1-4E2E-534A-90D8-E258892A409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6" t="4273" r="3296" b="2317"/>
        <a:stretch/>
      </xdr:blipFill>
      <xdr:spPr bwMode="auto">
        <a:xfrm>
          <a:off x="5511800" y="127000"/>
          <a:ext cx="1054100" cy="1041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177801</xdr:rowOff>
    </xdr:from>
    <xdr:to>
      <xdr:col>2</xdr:col>
      <xdr:colOff>1130300</xdr:colOff>
      <xdr:row>7</xdr:row>
      <xdr:rowOff>25401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327456-FA59-0F45-9912-065E0DB3F89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8100" y="241301"/>
          <a:ext cx="20320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10:E59" totalsRowShown="0" headerRowDxfId="28" dataDxfId="27">
  <autoFilter ref="B10:E59" xr:uid="{545AD78E-99EE-5B40-9B2A-99DF9BD64582}"/>
  <sortState ref="B11:E59">
    <sortCondition ref="C10:C59"/>
  </sortState>
  <tableColumns count="4">
    <tableColumn id="1" xr3:uid="{AC4AC935-F7FF-8446-8030-ECED817D43D1}" name="Nr.p.k." dataDxfId="26"/>
    <tableColumn id="2" xr3:uid="{0396FD18-74A2-4841-80E5-45D484E01FA0}" name="Starta nr." dataDxfId="25">
      <calculatedColumnFormula>#REF!</calculatedColumnFormula>
    </tableColumn>
    <tableColumn id="3" xr3:uid="{0B0A2731-EA47-3944-81E9-50581E5BB7BC}" name="Vārds, Uzvārds" dataDxfId="24">
      <calculatedColumnFormula>#REF!</calculatedColumnFormula>
    </tableColumn>
    <tableColumn id="4" xr3:uid="{5BD340EF-1D08-9E48-ACD5-2C85F65E6BC8}" name="Valsts" dataDxfId="23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44" totalsRowShown="0" headerRowDxfId="22" dataDxfId="21">
  <autoFilter ref="B10:G44" xr:uid="{21383676-882F-CE40-BD06-CF9CFCDA117D}"/>
  <sortState ref="B11:G44">
    <sortCondition descending="1" ref="G10:G44"/>
  </sortState>
  <tableColumns count="6">
    <tableColumn id="1" xr3:uid="{3542E0A0-A8B9-3E40-B243-532A7D791282}" name="Nr.p.k." dataDxfId="20"/>
    <tableColumn id="2" xr3:uid="{7116605A-2395-CB49-B540-1213EDD0A90B}" name="Starta nr." dataDxfId="19"/>
    <tableColumn id="3" xr3:uid="{21F644C2-108A-A74D-9A61-EBC7104B3A2E}" name="Vārds, Uzvārds" dataDxfId="18"/>
    <tableColumn id="4" xr3:uid="{598A6E3D-AD6F-5948-AACB-FAC26600491A}" name="K1" dataDxfId="17"/>
    <tableColumn id="11" xr3:uid="{2C028496-7B1B-1A4C-A4DB-8CA1C0B6C370}" name="K2" dataDxfId="16"/>
    <tableColumn id="12" xr3:uid="{B89CA9C8-0AFD-F048-AD3F-BC80350591DB}" name="LABĀKAIS K" dataDxfId="1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3B4751-B8AB-BA4C-A7AF-06E7C45D3EF3}" name="Table5" displayName="Table5" ref="B12:M87" totalsRowShown="0" dataDxfId="14">
  <autoFilter ref="B12:M87" xr:uid="{8A6EA4C5-2B1D-CA44-A5FD-74D32DC4E477}"/>
  <sortState ref="B13:M87">
    <sortCondition descending="1" ref="D12:D87"/>
  </sortState>
  <tableColumns count="12">
    <tableColumn id="1" xr3:uid="{806E8906-6163-A040-B9C8-F24EF1E19295}" name="NR.P.K." dataDxfId="13"/>
    <tableColumn id="3" xr3:uid="{C6B0C0E0-823E-4441-9846-34EEC4785926}" name="VĀRDS, UZVĀRDS" dataDxfId="12"/>
    <tableColumn id="4" xr3:uid="{4AD10592-132F-5A4E-9874-E5EBAA3D1078}" name="KVALIFIKĀCIJA_x000a_KAUSS" dataDxfId="11">
      <calculatedColumnFormula>Table5[[#This Row],[KOPVĒRTĒJUMS 1]]+Table5[[#This Row],[KOPVĒRTĒJUMS 2]]+Table5[[#This Row],[KOPVĒRTĒJUMS 3]]</calculatedColumnFormula>
    </tableColumn>
    <tableColumn id="5" xr3:uid="{CE980EEE-85EC-A346-8C58-DEF98445C9C1}" name="KVALIFIKĀCIJA 1" dataDxfId="10"/>
    <tableColumn id="6" xr3:uid="{2A1B34C4-4AC4-614F-A770-D2ACDB2187A1}" name="FINĀLS 1" dataDxfId="9"/>
    <tableColumn id="7" xr3:uid="{DA24F421-2717-784D-9FDE-F3A87DE9620A}" name="KOPVĒRTĒJUMS 1" dataDxfId="8"/>
    <tableColumn id="12" xr3:uid="{8F09F3C2-78A6-014C-AE37-2F67D9597ABE}" name="KVALIFIKĀCIJA 2" dataDxfId="3"/>
    <tableColumn id="11" xr3:uid="{6A733DA2-10EF-9E42-855C-B9931FEA57AF}" name="FINĀLS 2" dataDxfId="4"/>
    <tableColumn id="2" xr3:uid="{AD4C1B65-24FD-D94E-BDDC-5FB169496F84}" name="KOPVĒRTĒJUMS 2" dataDxfId="5"/>
    <tableColumn id="8" xr3:uid="{F5DC0C8D-957C-0846-88C8-03029268E365}" name="KVALIFIKĀCIJA 3" dataDxfId="7"/>
    <tableColumn id="9" xr3:uid="{45663E84-65E9-B44A-9388-92FD2C9BACF2}" name="FINĀLS 3" dataDxfId="6"/>
    <tableColumn id="10" xr3:uid="{5F33C702-4C1C-F14B-A7E7-ECC5871D7D19}" name="KOPVĒRTĒJUMS 3" dataDxfId="0">
      <calculatedColumnFormula>Table5[[#This Row],[KVALIFIKĀCIJA 3]]+Table5[[#This Row],[FINĀLS 3]]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E80"/>
  <sheetViews>
    <sheetView topLeftCell="A9" workbookViewId="0">
      <selection activeCell="G24" sqref="G24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6" t="s">
        <v>47</v>
      </c>
    </row>
    <row r="3" spans="2:5" ht="8" customHeight="1" x14ac:dyDescent="0.2">
      <c r="D3" s="3"/>
    </row>
    <row r="4" spans="2:5" ht="15" customHeight="1" x14ac:dyDescent="0.2">
      <c r="D4" s="7" t="s">
        <v>1</v>
      </c>
    </row>
    <row r="5" spans="2:5" x14ac:dyDescent="0.2">
      <c r="D5" s="10" t="s">
        <v>48</v>
      </c>
    </row>
    <row r="6" spans="2:5" ht="6" customHeight="1" x14ac:dyDescent="0.2">
      <c r="D6" s="3"/>
    </row>
    <row r="7" spans="2:5" ht="16" x14ac:dyDescent="0.2">
      <c r="D7" s="34" t="s">
        <v>5</v>
      </c>
    </row>
    <row r="8" spans="2:5" ht="17" customHeight="1" x14ac:dyDescent="0.2">
      <c r="D8" s="5" t="s">
        <v>43</v>
      </c>
    </row>
    <row r="9" spans="2:5" ht="8" customHeight="1" x14ac:dyDescent="0.2">
      <c r="D9" s="5"/>
    </row>
    <row r="10" spans="2:5" s="4" customFormat="1" ht="23" customHeight="1" x14ac:dyDescent="0.2">
      <c r="B10" s="77" t="s">
        <v>4</v>
      </c>
      <c r="C10" s="77" t="s">
        <v>2</v>
      </c>
      <c r="D10" s="77" t="s">
        <v>0</v>
      </c>
      <c r="E10" s="77" t="s">
        <v>3</v>
      </c>
    </row>
    <row r="11" spans="2:5" x14ac:dyDescent="0.2">
      <c r="B11" s="113">
        <v>1</v>
      </c>
      <c r="C11" s="114">
        <v>1</v>
      </c>
      <c r="D11" s="112" t="s">
        <v>69</v>
      </c>
      <c r="E11" s="115" t="s">
        <v>38</v>
      </c>
    </row>
    <row r="12" spans="2:5" x14ac:dyDescent="0.2">
      <c r="B12" s="113">
        <v>2</v>
      </c>
      <c r="C12" s="114">
        <v>2</v>
      </c>
      <c r="D12" s="112" t="s">
        <v>73</v>
      </c>
      <c r="E12" s="115" t="s">
        <v>38</v>
      </c>
    </row>
    <row r="13" spans="2:5" x14ac:dyDescent="0.2">
      <c r="B13" s="113">
        <v>3</v>
      </c>
      <c r="C13" s="116">
        <v>3</v>
      </c>
      <c r="D13" s="99" t="s">
        <v>65</v>
      </c>
      <c r="E13" s="115" t="s">
        <v>38</v>
      </c>
    </row>
    <row r="14" spans="2:5" x14ac:dyDescent="0.2">
      <c r="B14" s="113">
        <v>4</v>
      </c>
      <c r="C14" s="114">
        <v>4</v>
      </c>
      <c r="D14" s="99" t="s">
        <v>44</v>
      </c>
      <c r="E14" s="115" t="s">
        <v>38</v>
      </c>
    </row>
    <row r="15" spans="2:5" x14ac:dyDescent="0.2">
      <c r="B15" s="113">
        <v>5</v>
      </c>
      <c r="C15" s="114">
        <v>5</v>
      </c>
      <c r="D15" s="112" t="s">
        <v>41</v>
      </c>
      <c r="E15" s="115" t="s">
        <v>38</v>
      </c>
    </row>
    <row r="16" spans="2:5" x14ac:dyDescent="0.2">
      <c r="B16" s="113">
        <v>6</v>
      </c>
      <c r="C16" s="114">
        <v>6</v>
      </c>
      <c r="D16" s="99" t="s">
        <v>60</v>
      </c>
      <c r="E16" s="115" t="s">
        <v>38</v>
      </c>
    </row>
    <row r="17" spans="2:5" x14ac:dyDescent="0.2">
      <c r="B17" s="113">
        <v>7</v>
      </c>
      <c r="C17" s="114">
        <v>7</v>
      </c>
      <c r="D17" s="112" t="s">
        <v>50</v>
      </c>
      <c r="E17" s="115" t="s">
        <v>38</v>
      </c>
    </row>
    <row r="18" spans="2:5" x14ac:dyDescent="0.2">
      <c r="B18" s="113">
        <v>8</v>
      </c>
      <c r="C18" s="114">
        <v>8</v>
      </c>
      <c r="D18" s="112" t="s">
        <v>66</v>
      </c>
      <c r="E18" s="115" t="s">
        <v>38</v>
      </c>
    </row>
    <row r="19" spans="2:5" x14ac:dyDescent="0.2">
      <c r="B19" s="113">
        <v>9</v>
      </c>
      <c r="C19" s="114">
        <v>9</v>
      </c>
      <c r="D19" s="99" t="s">
        <v>37</v>
      </c>
      <c r="E19" s="115" t="s">
        <v>38</v>
      </c>
    </row>
    <row r="20" spans="2:5" x14ac:dyDescent="0.2">
      <c r="B20" s="113">
        <v>10</v>
      </c>
      <c r="C20" s="114">
        <v>10</v>
      </c>
      <c r="D20" s="99" t="s">
        <v>54</v>
      </c>
      <c r="E20" s="115" t="s">
        <v>77</v>
      </c>
    </row>
    <row r="21" spans="2:5" x14ac:dyDescent="0.2">
      <c r="B21" s="113">
        <v>11</v>
      </c>
      <c r="C21" s="114">
        <v>11</v>
      </c>
      <c r="D21" s="112" t="s">
        <v>70</v>
      </c>
      <c r="E21" s="115" t="s">
        <v>77</v>
      </c>
    </row>
    <row r="22" spans="2:5" x14ac:dyDescent="0.2">
      <c r="B22" s="113">
        <v>12</v>
      </c>
      <c r="C22" s="114">
        <v>12</v>
      </c>
      <c r="D22" s="112" t="s">
        <v>64</v>
      </c>
      <c r="E22" s="115" t="s">
        <v>38</v>
      </c>
    </row>
    <row r="23" spans="2:5" x14ac:dyDescent="0.2">
      <c r="B23" s="113">
        <v>13</v>
      </c>
      <c r="C23" s="114">
        <v>13</v>
      </c>
      <c r="D23" s="112" t="s">
        <v>55</v>
      </c>
      <c r="E23" s="115" t="s">
        <v>38</v>
      </c>
    </row>
    <row r="24" spans="2:5" x14ac:dyDescent="0.2">
      <c r="B24" s="113">
        <v>14</v>
      </c>
      <c r="C24" s="114">
        <v>14</v>
      </c>
      <c r="D24" s="99" t="s">
        <v>75</v>
      </c>
      <c r="E24" s="115" t="s">
        <v>38</v>
      </c>
    </row>
    <row r="25" spans="2:5" x14ac:dyDescent="0.2">
      <c r="B25" s="113">
        <v>15</v>
      </c>
      <c r="C25" s="114">
        <v>15</v>
      </c>
      <c r="D25" s="112" t="s">
        <v>39</v>
      </c>
      <c r="E25" s="115" t="s">
        <v>38</v>
      </c>
    </row>
    <row r="26" spans="2:5" x14ac:dyDescent="0.2">
      <c r="B26" s="113">
        <v>16</v>
      </c>
      <c r="C26" s="114">
        <v>16</v>
      </c>
      <c r="D26" s="99" t="s">
        <v>61</v>
      </c>
      <c r="E26" s="115" t="s">
        <v>38</v>
      </c>
    </row>
    <row r="27" spans="2:5" x14ac:dyDescent="0.2">
      <c r="B27" s="113">
        <v>17</v>
      </c>
      <c r="C27" s="114">
        <v>17</v>
      </c>
      <c r="D27" s="99" t="s">
        <v>52</v>
      </c>
      <c r="E27" s="115" t="s">
        <v>77</v>
      </c>
    </row>
    <row r="28" spans="2:5" x14ac:dyDescent="0.2">
      <c r="B28" s="113">
        <v>18</v>
      </c>
      <c r="C28" s="114">
        <v>18</v>
      </c>
      <c r="D28" s="99" t="s">
        <v>57</v>
      </c>
      <c r="E28" s="115" t="s">
        <v>38</v>
      </c>
    </row>
    <row r="29" spans="2:5" x14ac:dyDescent="0.2">
      <c r="B29" s="113">
        <v>19</v>
      </c>
      <c r="C29" s="114">
        <v>19</v>
      </c>
      <c r="D29" s="99" t="s">
        <v>42</v>
      </c>
      <c r="E29" s="115" t="s">
        <v>38</v>
      </c>
    </row>
    <row r="30" spans="2:5" x14ac:dyDescent="0.2">
      <c r="B30" s="113">
        <v>20</v>
      </c>
      <c r="C30" s="114">
        <v>20</v>
      </c>
      <c r="D30" s="112" t="s">
        <v>67</v>
      </c>
      <c r="E30" s="115" t="s">
        <v>38</v>
      </c>
    </row>
    <row r="31" spans="2:5" x14ac:dyDescent="0.2">
      <c r="B31" s="113">
        <v>21</v>
      </c>
      <c r="C31" s="114">
        <v>21</v>
      </c>
      <c r="D31" s="99" t="s">
        <v>51</v>
      </c>
      <c r="E31" s="115" t="s">
        <v>38</v>
      </c>
    </row>
    <row r="32" spans="2:5" x14ac:dyDescent="0.2">
      <c r="B32" s="113">
        <v>22</v>
      </c>
      <c r="C32" s="114">
        <v>22</v>
      </c>
      <c r="D32" s="99" t="s">
        <v>63</v>
      </c>
      <c r="E32" s="115" t="s">
        <v>38</v>
      </c>
    </row>
    <row r="33" spans="2:5" x14ac:dyDescent="0.2">
      <c r="B33" s="113">
        <v>23</v>
      </c>
      <c r="C33" s="114">
        <v>23</v>
      </c>
      <c r="D33" s="99" t="s">
        <v>53</v>
      </c>
      <c r="E33" s="115" t="s">
        <v>77</v>
      </c>
    </row>
    <row r="34" spans="2:5" x14ac:dyDescent="0.2">
      <c r="B34" s="113">
        <v>24</v>
      </c>
      <c r="C34" s="114">
        <v>24</v>
      </c>
      <c r="D34" s="112" t="s">
        <v>68</v>
      </c>
      <c r="E34" s="115" t="s">
        <v>38</v>
      </c>
    </row>
    <row r="35" spans="2:5" x14ac:dyDescent="0.2">
      <c r="B35" s="113">
        <v>25</v>
      </c>
      <c r="C35" s="114">
        <v>25</v>
      </c>
      <c r="D35" s="112" t="s">
        <v>71</v>
      </c>
      <c r="E35" s="115" t="s">
        <v>38</v>
      </c>
    </row>
    <row r="36" spans="2:5" x14ac:dyDescent="0.2">
      <c r="B36" s="113">
        <v>26</v>
      </c>
      <c r="C36" s="114">
        <v>26</v>
      </c>
      <c r="D36" s="112" t="s">
        <v>62</v>
      </c>
      <c r="E36" s="115" t="s">
        <v>38</v>
      </c>
    </row>
    <row r="37" spans="2:5" x14ac:dyDescent="0.2">
      <c r="B37" s="113">
        <v>27</v>
      </c>
      <c r="C37" s="114">
        <v>27</v>
      </c>
      <c r="D37" s="99" t="s">
        <v>74</v>
      </c>
      <c r="E37" s="115" t="s">
        <v>38</v>
      </c>
    </row>
    <row r="38" spans="2:5" x14ac:dyDescent="0.2">
      <c r="B38" s="113">
        <v>28</v>
      </c>
      <c r="C38" s="114">
        <v>28</v>
      </c>
      <c r="D38" s="99" t="s">
        <v>59</v>
      </c>
      <c r="E38" s="115" t="s">
        <v>38</v>
      </c>
    </row>
    <row r="39" spans="2:5" x14ac:dyDescent="0.2">
      <c r="B39" s="113">
        <v>29</v>
      </c>
      <c r="C39" s="114">
        <v>29</v>
      </c>
      <c r="D39" s="99" t="s">
        <v>72</v>
      </c>
      <c r="E39" s="115" t="s">
        <v>38</v>
      </c>
    </row>
    <row r="40" spans="2:5" x14ac:dyDescent="0.2">
      <c r="B40" s="113">
        <v>30</v>
      </c>
      <c r="C40" s="114">
        <v>30</v>
      </c>
      <c r="D40" s="99" t="s">
        <v>45</v>
      </c>
      <c r="E40" s="115" t="s">
        <v>38</v>
      </c>
    </row>
    <row r="41" spans="2:5" x14ac:dyDescent="0.2">
      <c r="B41" s="113">
        <v>31</v>
      </c>
      <c r="C41" s="114">
        <v>31</v>
      </c>
      <c r="D41" s="99" t="s">
        <v>58</v>
      </c>
      <c r="E41" s="115" t="s">
        <v>38</v>
      </c>
    </row>
    <row r="42" spans="2:5" x14ac:dyDescent="0.2">
      <c r="B42" s="113">
        <v>32</v>
      </c>
      <c r="C42" s="114">
        <v>32</v>
      </c>
      <c r="D42" s="99" t="s">
        <v>40</v>
      </c>
      <c r="E42" s="115" t="s">
        <v>38</v>
      </c>
    </row>
    <row r="43" spans="2:5" x14ac:dyDescent="0.2">
      <c r="B43" s="113">
        <v>33</v>
      </c>
      <c r="C43" s="114">
        <v>35</v>
      </c>
      <c r="D43" s="99" t="s">
        <v>76</v>
      </c>
      <c r="E43" s="115" t="s">
        <v>38</v>
      </c>
    </row>
    <row r="44" spans="2:5" x14ac:dyDescent="0.2">
      <c r="B44" s="113">
        <v>34</v>
      </c>
      <c r="C44" s="114">
        <v>36</v>
      </c>
      <c r="D44" s="99" t="s">
        <v>56</v>
      </c>
      <c r="E44" s="115" t="s">
        <v>38</v>
      </c>
    </row>
    <row r="45" spans="2:5" hidden="1" x14ac:dyDescent="0.2">
      <c r="B45" s="57"/>
      <c r="C45" s="100"/>
      <c r="D45" s="63"/>
    </row>
    <row r="46" spans="2:5" hidden="1" x14ac:dyDescent="0.2">
      <c r="B46" s="57"/>
      <c r="D46" s="14"/>
    </row>
    <row r="47" spans="2:5" hidden="1" x14ac:dyDescent="0.2">
      <c r="B47" s="57"/>
      <c r="D47" s="14"/>
    </row>
    <row r="48" spans="2:5" hidden="1" x14ac:dyDescent="0.2">
      <c r="B48" s="57"/>
      <c r="D48" s="14"/>
    </row>
    <row r="49" spans="2:5" hidden="1" x14ac:dyDescent="0.2">
      <c r="B49" s="57"/>
      <c r="D49" s="14"/>
    </row>
    <row r="50" spans="2:5" hidden="1" x14ac:dyDescent="0.2">
      <c r="B50" s="57"/>
      <c r="D50" s="14"/>
    </row>
    <row r="51" spans="2:5" hidden="1" x14ac:dyDescent="0.2">
      <c r="B51" s="57"/>
      <c r="D51" s="14"/>
    </row>
    <row r="52" spans="2:5" hidden="1" x14ac:dyDescent="0.2">
      <c r="B52" s="57"/>
      <c r="D52" s="14"/>
    </row>
    <row r="53" spans="2:5" hidden="1" x14ac:dyDescent="0.2">
      <c r="B53" s="57"/>
      <c r="D53" s="14"/>
    </row>
    <row r="54" spans="2:5" hidden="1" x14ac:dyDescent="0.2">
      <c r="B54" s="57"/>
      <c r="D54" s="14"/>
    </row>
    <row r="55" spans="2:5" hidden="1" x14ac:dyDescent="0.2">
      <c r="B55" s="57"/>
      <c r="D55" s="14"/>
    </row>
    <row r="56" spans="2:5" hidden="1" x14ac:dyDescent="0.2">
      <c r="B56" s="57"/>
      <c r="D56" s="14"/>
    </row>
    <row r="57" spans="2:5" hidden="1" x14ac:dyDescent="0.2">
      <c r="B57" s="57"/>
      <c r="D57" s="14"/>
    </row>
    <row r="58" spans="2:5" hidden="1" x14ac:dyDescent="0.2">
      <c r="B58" s="57"/>
      <c r="D58" s="14"/>
    </row>
    <row r="59" spans="2:5" hidden="1" x14ac:dyDescent="0.2">
      <c r="B59" s="57"/>
      <c r="D59" s="14"/>
    </row>
    <row r="60" spans="2:5" ht="9" customHeight="1" x14ac:dyDescent="0.2">
      <c r="B60" s="84"/>
    </row>
    <row r="61" spans="2:5" x14ac:dyDescent="0.2">
      <c r="B61" s="84" t="s">
        <v>78</v>
      </c>
      <c r="C61" s="101"/>
      <c r="D61" s="15"/>
    </row>
    <row r="62" spans="2:5" x14ac:dyDescent="0.2">
      <c r="B62" s="16"/>
    </row>
    <row r="63" spans="2:5" x14ac:dyDescent="0.2">
      <c r="B63" s="2" t="s">
        <v>8</v>
      </c>
      <c r="D63" s="18" t="s">
        <v>6</v>
      </c>
      <c r="E63" s="17"/>
    </row>
    <row r="64" spans="2:5" x14ac:dyDescent="0.2">
      <c r="B64" s="2"/>
      <c r="D64" s="2"/>
    </row>
    <row r="65" spans="2:5" x14ac:dyDescent="0.2">
      <c r="B65" s="2"/>
      <c r="D65" s="2"/>
    </row>
    <row r="66" spans="2:5" x14ac:dyDescent="0.2">
      <c r="B66" s="2" t="s">
        <v>7</v>
      </c>
      <c r="D66" s="19" t="s">
        <v>9</v>
      </c>
      <c r="E66" s="17"/>
    </row>
    <row r="69" spans="2:5" x14ac:dyDescent="0.2">
      <c r="B69" s="83"/>
    </row>
    <row r="74" spans="2:5" ht="17" x14ac:dyDescent="0.2">
      <c r="C74" s="8"/>
      <c r="D74" s="8"/>
    </row>
    <row r="75" spans="2:5" x14ac:dyDescent="0.2">
      <c r="C75" s="1"/>
      <c r="D75" s="7"/>
    </row>
    <row r="76" spans="2:5" x14ac:dyDescent="0.2">
      <c r="C76" s="9"/>
      <c r="D76" s="9"/>
    </row>
    <row r="77" spans="2:5" x14ac:dyDescent="0.2">
      <c r="C77" s="11"/>
      <c r="D77" s="11"/>
    </row>
    <row r="78" spans="2:5" x14ac:dyDescent="0.2">
      <c r="C78" s="1"/>
      <c r="D78" s="7"/>
    </row>
    <row r="79" spans="2:5" ht="16" x14ac:dyDescent="0.2">
      <c r="C79" s="35"/>
      <c r="D79" s="35"/>
    </row>
    <row r="80" spans="2:5" ht="16" x14ac:dyDescent="0.2">
      <c r="C80" s="12"/>
      <c r="D80" s="12"/>
    </row>
  </sheetData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58"/>
  <sheetViews>
    <sheetView topLeftCell="A33" workbookViewId="0">
      <pane xSplit="2" topLeftCell="C1" activePane="topRight" state="frozen"/>
      <selection pane="topRight" activeCell="A40" sqref="A40:XFD55"/>
    </sheetView>
  </sheetViews>
  <sheetFormatPr baseColWidth="10" defaultRowHeight="15" x14ac:dyDescent="0.2"/>
  <cols>
    <col min="1" max="1" width="6.1640625" style="1" customWidth="1"/>
    <col min="2" max="2" width="17.5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52" customFormat="1" ht="16" x14ac:dyDescent="0.2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N1" s="53" t="s">
        <v>47</v>
      </c>
    </row>
    <row r="2" spans="1:14" s="52" customFormat="1" ht="17" thickBot="1" x14ac:dyDescent="0.25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N2" s="53" t="s">
        <v>49</v>
      </c>
    </row>
    <row r="3" spans="1:14" x14ac:dyDescent="0.2">
      <c r="A3" s="117" t="s">
        <v>34</v>
      </c>
      <c r="B3" s="36" t="s">
        <v>16</v>
      </c>
      <c r="C3" s="120" t="s">
        <v>32</v>
      </c>
      <c r="D3" s="120"/>
      <c r="E3" s="120"/>
      <c r="F3" s="120"/>
      <c r="G3" s="121"/>
      <c r="H3" s="37"/>
      <c r="I3" s="122" t="s">
        <v>33</v>
      </c>
      <c r="J3" s="120"/>
      <c r="K3" s="120"/>
      <c r="L3" s="120"/>
      <c r="M3" s="121"/>
      <c r="N3" s="37"/>
    </row>
    <row r="4" spans="1:14" x14ac:dyDescent="0.2">
      <c r="A4" s="118"/>
      <c r="B4" s="38"/>
      <c r="C4" s="39" t="s">
        <v>18</v>
      </c>
      <c r="D4" s="40" t="s">
        <v>18</v>
      </c>
      <c r="E4" s="123" t="s">
        <v>19</v>
      </c>
      <c r="F4" s="123"/>
      <c r="G4" s="124"/>
      <c r="H4" s="41"/>
      <c r="I4" s="42" t="s">
        <v>18</v>
      </c>
      <c r="J4" s="40" t="s">
        <v>18</v>
      </c>
      <c r="K4" s="124" t="s">
        <v>19</v>
      </c>
      <c r="L4" s="125"/>
      <c r="M4" s="126"/>
      <c r="N4" s="41"/>
    </row>
    <row r="5" spans="1:14" ht="16" thickBot="1" x14ac:dyDescent="0.25">
      <c r="A5" s="119"/>
      <c r="B5" s="43" t="s">
        <v>17</v>
      </c>
      <c r="C5" s="44" t="s">
        <v>10</v>
      </c>
      <c r="D5" s="45" t="s">
        <v>11</v>
      </c>
      <c r="E5" s="46" t="s">
        <v>12</v>
      </c>
      <c r="F5" s="46" t="s">
        <v>13</v>
      </c>
      <c r="G5" s="47" t="s">
        <v>14</v>
      </c>
      <c r="H5" s="48" t="s">
        <v>15</v>
      </c>
      <c r="I5" s="49" t="s">
        <v>10</v>
      </c>
      <c r="J5" s="45" t="s">
        <v>11</v>
      </c>
      <c r="K5" s="46" t="s">
        <v>12</v>
      </c>
      <c r="L5" s="46" t="s">
        <v>13</v>
      </c>
      <c r="M5" s="47" t="s">
        <v>14</v>
      </c>
      <c r="N5" s="48" t="s">
        <v>15</v>
      </c>
    </row>
    <row r="6" spans="1:14" s="13" customFormat="1" ht="17" customHeight="1" x14ac:dyDescent="0.2">
      <c r="A6" s="64">
        <v>1</v>
      </c>
      <c r="B6" s="65" t="s">
        <v>69</v>
      </c>
      <c r="C6" s="66">
        <v>0</v>
      </c>
      <c r="D6" s="66">
        <v>0</v>
      </c>
      <c r="E6" s="66">
        <v>0</v>
      </c>
      <c r="F6" s="66">
        <v>0</v>
      </c>
      <c r="G6" s="67">
        <v>0</v>
      </c>
      <c r="H6" s="68">
        <v>0</v>
      </c>
      <c r="I6" s="69">
        <v>0</v>
      </c>
      <c r="J6" s="66">
        <v>0</v>
      </c>
      <c r="K6" s="66">
        <v>0</v>
      </c>
      <c r="L6" s="66">
        <v>0</v>
      </c>
      <c r="M6" s="67">
        <v>0</v>
      </c>
      <c r="N6" s="68">
        <v>0</v>
      </c>
    </row>
    <row r="7" spans="1:14" s="13" customFormat="1" ht="17" customHeight="1" x14ac:dyDescent="0.2">
      <c r="A7" s="64">
        <v>2</v>
      </c>
      <c r="B7" s="65" t="s">
        <v>73</v>
      </c>
      <c r="C7" s="70">
        <v>0</v>
      </c>
      <c r="D7" s="70">
        <v>0</v>
      </c>
      <c r="E7" s="70">
        <v>0</v>
      </c>
      <c r="F7" s="70">
        <v>0</v>
      </c>
      <c r="G7" s="71">
        <v>0</v>
      </c>
      <c r="H7" s="68">
        <v>0</v>
      </c>
      <c r="I7" s="72">
        <v>0</v>
      </c>
      <c r="J7" s="70">
        <v>0</v>
      </c>
      <c r="K7" s="70">
        <v>0</v>
      </c>
      <c r="L7" s="70">
        <v>0</v>
      </c>
      <c r="M7" s="71">
        <v>0</v>
      </c>
      <c r="N7" s="68">
        <v>0</v>
      </c>
    </row>
    <row r="8" spans="1:14" s="13" customFormat="1" ht="17" customHeight="1" x14ac:dyDescent="0.2">
      <c r="A8" s="64">
        <v>3</v>
      </c>
      <c r="B8" s="65" t="s">
        <v>65</v>
      </c>
      <c r="C8" s="70">
        <v>22</v>
      </c>
      <c r="D8" s="70">
        <v>25</v>
      </c>
      <c r="E8" s="70">
        <v>6</v>
      </c>
      <c r="F8" s="70">
        <v>4</v>
      </c>
      <c r="G8" s="71">
        <v>3</v>
      </c>
      <c r="H8" s="68">
        <v>60</v>
      </c>
      <c r="I8" s="72">
        <v>0</v>
      </c>
      <c r="J8" s="70">
        <v>0</v>
      </c>
      <c r="K8" s="70">
        <v>0</v>
      </c>
      <c r="L8" s="70">
        <v>0</v>
      </c>
      <c r="M8" s="71">
        <v>0</v>
      </c>
      <c r="N8" s="68">
        <v>0</v>
      </c>
    </row>
    <row r="9" spans="1:14" s="13" customFormat="1" ht="17" customHeight="1" x14ac:dyDescent="0.2">
      <c r="A9" s="64">
        <v>4</v>
      </c>
      <c r="B9" s="65" t="s">
        <v>44</v>
      </c>
      <c r="C9" s="70">
        <v>31</v>
      </c>
      <c r="D9" s="70">
        <v>30</v>
      </c>
      <c r="E9" s="70">
        <v>7</v>
      </c>
      <c r="F9" s="70">
        <v>5</v>
      </c>
      <c r="G9" s="71">
        <v>5</v>
      </c>
      <c r="H9" s="68">
        <v>78</v>
      </c>
      <c r="I9" s="72">
        <v>29</v>
      </c>
      <c r="J9" s="70">
        <v>30</v>
      </c>
      <c r="K9" s="70">
        <v>6</v>
      </c>
      <c r="L9" s="70">
        <v>7</v>
      </c>
      <c r="M9" s="71">
        <v>5</v>
      </c>
      <c r="N9" s="68">
        <v>77</v>
      </c>
    </row>
    <row r="10" spans="1:14" s="13" customFormat="1" ht="17" customHeight="1" x14ac:dyDescent="0.2">
      <c r="A10" s="64">
        <v>5</v>
      </c>
      <c r="B10" s="65" t="s">
        <v>41</v>
      </c>
      <c r="C10" s="70">
        <v>0</v>
      </c>
      <c r="D10" s="70">
        <v>0</v>
      </c>
      <c r="E10" s="70">
        <v>0</v>
      </c>
      <c r="F10" s="70">
        <v>0</v>
      </c>
      <c r="G10" s="71">
        <v>0</v>
      </c>
      <c r="H10" s="68">
        <v>0</v>
      </c>
      <c r="I10" s="70">
        <v>32</v>
      </c>
      <c r="J10" s="70">
        <v>32</v>
      </c>
      <c r="K10" s="70">
        <v>5</v>
      </c>
      <c r="L10" s="70">
        <v>7</v>
      </c>
      <c r="M10" s="71">
        <v>6</v>
      </c>
      <c r="N10" s="68">
        <v>82</v>
      </c>
    </row>
    <row r="11" spans="1:14" s="13" customFormat="1" ht="17" customHeight="1" x14ac:dyDescent="0.2">
      <c r="A11" s="64">
        <v>6</v>
      </c>
      <c r="B11" s="65" t="s">
        <v>60</v>
      </c>
      <c r="C11" s="70">
        <v>16</v>
      </c>
      <c r="D11" s="70">
        <v>10</v>
      </c>
      <c r="E11" s="70">
        <v>4</v>
      </c>
      <c r="F11" s="70">
        <v>3</v>
      </c>
      <c r="G11" s="71">
        <v>2</v>
      </c>
      <c r="H11" s="68">
        <v>35</v>
      </c>
      <c r="I11" s="70">
        <v>0</v>
      </c>
      <c r="J11" s="70">
        <v>0</v>
      </c>
      <c r="K11" s="70">
        <v>0</v>
      </c>
      <c r="L11" s="70">
        <v>0</v>
      </c>
      <c r="M11" s="71">
        <v>0</v>
      </c>
      <c r="N11" s="68">
        <v>0</v>
      </c>
    </row>
    <row r="12" spans="1:14" s="13" customFormat="1" ht="17" customHeight="1" x14ac:dyDescent="0.2">
      <c r="A12" s="64">
        <v>7</v>
      </c>
      <c r="B12" s="65" t="s">
        <v>50</v>
      </c>
      <c r="C12" s="70">
        <v>28</v>
      </c>
      <c r="D12" s="70">
        <v>33</v>
      </c>
      <c r="E12" s="70">
        <v>9</v>
      </c>
      <c r="F12" s="70">
        <v>7</v>
      </c>
      <c r="G12" s="71">
        <v>8</v>
      </c>
      <c r="H12" s="68">
        <v>85</v>
      </c>
      <c r="I12" s="70">
        <v>30</v>
      </c>
      <c r="J12" s="73">
        <v>31</v>
      </c>
      <c r="K12" s="70">
        <v>8</v>
      </c>
      <c r="L12" s="70">
        <v>7</v>
      </c>
      <c r="M12" s="71">
        <v>8</v>
      </c>
      <c r="N12" s="68">
        <v>84</v>
      </c>
    </row>
    <row r="13" spans="1:14" s="13" customFormat="1" ht="17" customHeight="1" x14ac:dyDescent="0.2">
      <c r="A13" s="64">
        <v>8</v>
      </c>
      <c r="B13" s="65" t="s">
        <v>66</v>
      </c>
      <c r="C13" s="70">
        <v>0</v>
      </c>
      <c r="D13" s="70">
        <v>0</v>
      </c>
      <c r="E13" s="70">
        <v>0</v>
      </c>
      <c r="F13" s="70">
        <v>0</v>
      </c>
      <c r="G13" s="71">
        <v>0</v>
      </c>
      <c r="H13" s="68">
        <v>0</v>
      </c>
      <c r="I13" s="70">
        <v>0</v>
      </c>
      <c r="J13" s="73">
        <v>0</v>
      </c>
      <c r="K13" s="70">
        <v>0</v>
      </c>
      <c r="L13" s="70">
        <v>0</v>
      </c>
      <c r="M13" s="71">
        <v>0</v>
      </c>
      <c r="N13" s="68">
        <v>0</v>
      </c>
    </row>
    <row r="14" spans="1:14" s="13" customFormat="1" ht="17" customHeight="1" x14ac:dyDescent="0.2">
      <c r="A14" s="64">
        <v>9</v>
      </c>
      <c r="B14" s="65" t="s">
        <v>37</v>
      </c>
      <c r="C14" s="70">
        <v>26</v>
      </c>
      <c r="D14" s="70">
        <v>28</v>
      </c>
      <c r="E14" s="70">
        <v>6</v>
      </c>
      <c r="F14" s="70">
        <v>5</v>
      </c>
      <c r="G14" s="71">
        <v>5</v>
      </c>
      <c r="H14" s="68">
        <v>70</v>
      </c>
      <c r="I14" s="70">
        <v>27</v>
      </c>
      <c r="J14" s="73">
        <v>31</v>
      </c>
      <c r="K14" s="70">
        <v>6</v>
      </c>
      <c r="L14" s="70">
        <v>7</v>
      </c>
      <c r="M14" s="71">
        <v>5</v>
      </c>
      <c r="N14" s="68">
        <v>76</v>
      </c>
    </row>
    <row r="15" spans="1:14" s="13" customFormat="1" ht="17" customHeight="1" x14ac:dyDescent="0.2">
      <c r="A15" s="64">
        <v>10</v>
      </c>
      <c r="B15" s="65" t="s">
        <v>54</v>
      </c>
      <c r="C15" s="70">
        <v>26</v>
      </c>
      <c r="D15" s="70">
        <v>26</v>
      </c>
      <c r="E15" s="70">
        <v>5</v>
      </c>
      <c r="F15" s="70">
        <v>4</v>
      </c>
      <c r="G15" s="71">
        <v>5</v>
      </c>
      <c r="H15" s="68">
        <v>66</v>
      </c>
      <c r="I15" s="70">
        <v>19</v>
      </c>
      <c r="J15" s="73">
        <v>28</v>
      </c>
      <c r="K15" s="70">
        <v>5</v>
      </c>
      <c r="L15" s="70">
        <v>5</v>
      </c>
      <c r="M15" s="71">
        <v>4</v>
      </c>
      <c r="N15" s="68">
        <v>61</v>
      </c>
    </row>
    <row r="16" spans="1:14" s="13" customFormat="1" ht="17" customHeight="1" x14ac:dyDescent="0.2">
      <c r="A16" s="64">
        <v>11</v>
      </c>
      <c r="B16" s="65" t="s">
        <v>70</v>
      </c>
      <c r="C16" s="70">
        <v>28</v>
      </c>
      <c r="D16" s="70">
        <v>19</v>
      </c>
      <c r="E16" s="70">
        <v>4</v>
      </c>
      <c r="F16" s="70">
        <v>5</v>
      </c>
      <c r="G16" s="71">
        <v>3</v>
      </c>
      <c r="H16" s="68">
        <v>59</v>
      </c>
      <c r="I16" s="70">
        <v>25</v>
      </c>
      <c r="J16" s="73">
        <v>21</v>
      </c>
      <c r="K16" s="70">
        <v>5</v>
      </c>
      <c r="L16" s="70">
        <v>2</v>
      </c>
      <c r="M16" s="71">
        <v>3</v>
      </c>
      <c r="N16" s="68">
        <v>56</v>
      </c>
    </row>
    <row r="17" spans="1:14" s="13" customFormat="1" ht="17" customHeight="1" x14ac:dyDescent="0.2">
      <c r="A17" s="64">
        <v>12</v>
      </c>
      <c r="B17" s="65" t="s">
        <v>64</v>
      </c>
      <c r="C17" s="70">
        <v>30</v>
      </c>
      <c r="D17" s="70">
        <v>26</v>
      </c>
      <c r="E17" s="70">
        <v>6</v>
      </c>
      <c r="F17" s="70">
        <v>8</v>
      </c>
      <c r="G17" s="71">
        <v>7</v>
      </c>
      <c r="H17" s="68">
        <v>77</v>
      </c>
      <c r="I17" s="70">
        <v>34</v>
      </c>
      <c r="J17" s="73">
        <v>34</v>
      </c>
      <c r="K17" s="70">
        <v>8</v>
      </c>
      <c r="L17" s="70">
        <v>7</v>
      </c>
      <c r="M17" s="71">
        <v>6</v>
      </c>
      <c r="N17" s="68">
        <v>89</v>
      </c>
    </row>
    <row r="18" spans="1:14" s="13" customFormat="1" ht="17" customHeight="1" x14ac:dyDescent="0.2">
      <c r="A18" s="64">
        <v>13</v>
      </c>
      <c r="B18" s="65" t="s">
        <v>55</v>
      </c>
      <c r="C18" s="70">
        <v>0</v>
      </c>
      <c r="D18" s="70">
        <v>0</v>
      </c>
      <c r="E18" s="70">
        <v>0</v>
      </c>
      <c r="F18" s="70">
        <v>0</v>
      </c>
      <c r="G18" s="71">
        <v>0</v>
      </c>
      <c r="H18" s="68">
        <v>0</v>
      </c>
      <c r="I18" s="70">
        <v>0</v>
      </c>
      <c r="J18" s="73">
        <v>0</v>
      </c>
      <c r="K18" s="70">
        <v>0</v>
      </c>
      <c r="L18" s="70">
        <v>0</v>
      </c>
      <c r="M18" s="71">
        <v>0</v>
      </c>
      <c r="N18" s="68">
        <v>0</v>
      </c>
    </row>
    <row r="19" spans="1:14" s="13" customFormat="1" ht="17" customHeight="1" x14ac:dyDescent="0.2">
      <c r="A19" s="64">
        <v>14</v>
      </c>
      <c r="B19" s="65" t="s">
        <v>75</v>
      </c>
      <c r="C19" s="70">
        <v>0</v>
      </c>
      <c r="D19" s="70">
        <v>0</v>
      </c>
      <c r="E19" s="70">
        <v>0</v>
      </c>
      <c r="F19" s="70">
        <v>0</v>
      </c>
      <c r="G19" s="71">
        <v>0</v>
      </c>
      <c r="H19" s="68">
        <v>0</v>
      </c>
      <c r="I19" s="70">
        <v>0</v>
      </c>
      <c r="J19" s="73">
        <v>0</v>
      </c>
      <c r="K19" s="70">
        <v>0</v>
      </c>
      <c r="L19" s="70">
        <v>0</v>
      </c>
      <c r="M19" s="71">
        <v>0</v>
      </c>
      <c r="N19" s="68">
        <v>0</v>
      </c>
    </row>
    <row r="20" spans="1:14" s="13" customFormat="1" ht="17" customHeight="1" x14ac:dyDescent="0.2">
      <c r="A20" s="64">
        <v>15</v>
      </c>
      <c r="B20" s="65" t="s">
        <v>39</v>
      </c>
      <c r="C20" s="102">
        <v>1</v>
      </c>
      <c r="D20" s="102">
        <v>6</v>
      </c>
      <c r="E20" s="102">
        <v>4</v>
      </c>
      <c r="F20" s="102">
        <v>3</v>
      </c>
      <c r="G20" s="103">
        <v>2</v>
      </c>
      <c r="H20" s="68">
        <v>16</v>
      </c>
      <c r="I20" s="70">
        <v>17</v>
      </c>
      <c r="J20" s="73">
        <v>15</v>
      </c>
      <c r="K20" s="70">
        <v>3</v>
      </c>
      <c r="L20" s="70">
        <v>4</v>
      </c>
      <c r="M20" s="71">
        <v>4</v>
      </c>
      <c r="N20" s="68">
        <v>43</v>
      </c>
    </row>
    <row r="21" spans="1:14" s="13" customFormat="1" ht="17" customHeight="1" x14ac:dyDescent="0.2">
      <c r="A21" s="64">
        <v>16</v>
      </c>
      <c r="B21" s="65" t="s">
        <v>61</v>
      </c>
      <c r="C21" s="70">
        <v>19</v>
      </c>
      <c r="D21" s="70">
        <v>27</v>
      </c>
      <c r="E21" s="70">
        <v>3</v>
      </c>
      <c r="F21" s="70">
        <v>4</v>
      </c>
      <c r="G21" s="71">
        <v>4</v>
      </c>
      <c r="H21" s="68">
        <v>57</v>
      </c>
      <c r="I21" s="70">
        <v>16</v>
      </c>
      <c r="J21" s="73">
        <v>13</v>
      </c>
      <c r="K21" s="70">
        <v>2</v>
      </c>
      <c r="L21" s="70">
        <v>4</v>
      </c>
      <c r="M21" s="71">
        <v>3</v>
      </c>
      <c r="N21" s="68">
        <v>38</v>
      </c>
    </row>
    <row r="22" spans="1:14" s="13" customFormat="1" ht="17" customHeight="1" x14ac:dyDescent="0.2">
      <c r="A22" s="64">
        <v>17</v>
      </c>
      <c r="B22" s="65" t="s">
        <v>52</v>
      </c>
      <c r="C22" s="70">
        <v>10</v>
      </c>
      <c r="D22" s="70">
        <v>19</v>
      </c>
      <c r="E22" s="70">
        <v>3</v>
      </c>
      <c r="F22" s="70">
        <v>5</v>
      </c>
      <c r="G22" s="71">
        <v>6</v>
      </c>
      <c r="H22" s="68">
        <v>43</v>
      </c>
      <c r="I22" s="70">
        <v>15</v>
      </c>
      <c r="J22" s="73">
        <v>22</v>
      </c>
      <c r="K22" s="70">
        <v>3</v>
      </c>
      <c r="L22" s="70">
        <v>4</v>
      </c>
      <c r="M22" s="71">
        <v>2</v>
      </c>
      <c r="N22" s="68">
        <v>46</v>
      </c>
    </row>
    <row r="23" spans="1:14" s="13" customFormat="1" ht="17" customHeight="1" x14ac:dyDescent="0.2">
      <c r="A23" s="64">
        <v>18</v>
      </c>
      <c r="B23" s="65" t="s">
        <v>57</v>
      </c>
      <c r="C23" s="70">
        <v>0</v>
      </c>
      <c r="D23" s="70">
        <v>0</v>
      </c>
      <c r="E23" s="70">
        <v>0</v>
      </c>
      <c r="F23" s="70">
        <v>0</v>
      </c>
      <c r="G23" s="71">
        <v>0</v>
      </c>
      <c r="H23" s="68">
        <v>0</v>
      </c>
      <c r="I23" s="70">
        <v>0</v>
      </c>
      <c r="J23" s="73">
        <v>0</v>
      </c>
      <c r="K23" s="70">
        <v>0</v>
      </c>
      <c r="L23" s="70">
        <v>0</v>
      </c>
      <c r="M23" s="71">
        <v>0</v>
      </c>
      <c r="N23" s="68">
        <v>0</v>
      </c>
    </row>
    <row r="24" spans="1:14" s="13" customFormat="1" ht="17" customHeight="1" x14ac:dyDescent="0.2">
      <c r="A24" s="64">
        <v>19</v>
      </c>
      <c r="B24" s="65" t="s">
        <v>42</v>
      </c>
      <c r="C24" s="70">
        <v>12</v>
      </c>
      <c r="D24" s="70">
        <v>8</v>
      </c>
      <c r="E24" s="70">
        <v>3</v>
      </c>
      <c r="F24" s="70">
        <v>5</v>
      </c>
      <c r="G24" s="71">
        <v>5</v>
      </c>
      <c r="H24" s="68">
        <v>33</v>
      </c>
      <c r="I24" s="70">
        <v>14</v>
      </c>
      <c r="J24" s="73">
        <v>18</v>
      </c>
      <c r="K24" s="70">
        <v>6</v>
      </c>
      <c r="L24" s="70">
        <v>4</v>
      </c>
      <c r="M24" s="71">
        <v>3</v>
      </c>
      <c r="N24" s="68">
        <v>45</v>
      </c>
    </row>
    <row r="25" spans="1:14" s="13" customFormat="1" ht="17" customHeight="1" x14ac:dyDescent="0.2">
      <c r="A25" s="64">
        <v>20</v>
      </c>
      <c r="B25" s="65" t="s">
        <v>67</v>
      </c>
      <c r="C25" s="70">
        <v>0</v>
      </c>
      <c r="D25" s="70">
        <v>0</v>
      </c>
      <c r="E25" s="70">
        <v>0</v>
      </c>
      <c r="F25" s="70">
        <v>0</v>
      </c>
      <c r="G25" s="71">
        <v>0</v>
      </c>
      <c r="H25" s="68">
        <v>0</v>
      </c>
      <c r="I25" s="70">
        <v>0</v>
      </c>
      <c r="J25" s="73">
        <v>0</v>
      </c>
      <c r="K25" s="70">
        <v>0</v>
      </c>
      <c r="L25" s="70">
        <v>0</v>
      </c>
      <c r="M25" s="71">
        <v>0</v>
      </c>
      <c r="N25" s="68">
        <v>0</v>
      </c>
    </row>
    <row r="26" spans="1:14" s="13" customFormat="1" ht="17" customHeight="1" x14ac:dyDescent="0.2">
      <c r="A26" s="64">
        <v>21</v>
      </c>
      <c r="B26" s="65" t="s">
        <v>51</v>
      </c>
      <c r="C26" s="70">
        <v>19</v>
      </c>
      <c r="D26" s="70">
        <v>19</v>
      </c>
      <c r="E26" s="70">
        <v>5</v>
      </c>
      <c r="F26" s="70">
        <v>4</v>
      </c>
      <c r="G26" s="71">
        <v>5</v>
      </c>
      <c r="H26" s="68">
        <v>52</v>
      </c>
      <c r="I26" s="70">
        <v>0</v>
      </c>
      <c r="J26" s="73">
        <v>0</v>
      </c>
      <c r="K26" s="70">
        <v>0</v>
      </c>
      <c r="L26" s="70">
        <v>0</v>
      </c>
      <c r="M26" s="71">
        <v>0</v>
      </c>
      <c r="N26" s="68">
        <v>0</v>
      </c>
    </row>
    <row r="27" spans="1:14" s="13" customFormat="1" ht="17" customHeight="1" x14ac:dyDescent="0.2">
      <c r="A27" s="64">
        <v>22</v>
      </c>
      <c r="B27" s="65" t="s">
        <v>63</v>
      </c>
      <c r="C27" s="70">
        <v>27</v>
      </c>
      <c r="D27" s="70">
        <v>30</v>
      </c>
      <c r="E27" s="70">
        <v>6</v>
      </c>
      <c r="F27" s="70">
        <v>5</v>
      </c>
      <c r="G27" s="71">
        <v>5</v>
      </c>
      <c r="H27" s="68">
        <v>73</v>
      </c>
      <c r="I27" s="70">
        <v>21</v>
      </c>
      <c r="J27" s="73">
        <v>31</v>
      </c>
      <c r="K27" s="70">
        <v>6</v>
      </c>
      <c r="L27" s="70">
        <v>6</v>
      </c>
      <c r="M27" s="71">
        <v>6</v>
      </c>
      <c r="N27" s="68">
        <v>70</v>
      </c>
    </row>
    <row r="28" spans="1:14" s="13" customFormat="1" ht="17" customHeight="1" x14ac:dyDescent="0.2">
      <c r="A28" s="64">
        <v>23</v>
      </c>
      <c r="B28" s="65" t="s">
        <v>53</v>
      </c>
      <c r="C28" s="70">
        <v>23</v>
      </c>
      <c r="D28" s="70">
        <v>29</v>
      </c>
      <c r="E28" s="70">
        <v>6</v>
      </c>
      <c r="F28" s="70">
        <v>4</v>
      </c>
      <c r="G28" s="71">
        <v>6</v>
      </c>
      <c r="H28" s="68">
        <v>68</v>
      </c>
      <c r="I28" s="70">
        <v>24</v>
      </c>
      <c r="J28" s="73">
        <v>31</v>
      </c>
      <c r="K28" s="70">
        <v>7</v>
      </c>
      <c r="L28" s="70">
        <v>5</v>
      </c>
      <c r="M28" s="71">
        <v>5</v>
      </c>
      <c r="N28" s="68">
        <v>72</v>
      </c>
    </row>
    <row r="29" spans="1:14" s="13" customFormat="1" ht="17" customHeight="1" x14ac:dyDescent="0.2">
      <c r="A29" s="64">
        <v>24</v>
      </c>
      <c r="B29" s="65" t="s">
        <v>68</v>
      </c>
      <c r="C29" s="70">
        <v>22</v>
      </c>
      <c r="D29" s="70">
        <v>26</v>
      </c>
      <c r="E29" s="70">
        <v>5</v>
      </c>
      <c r="F29" s="70">
        <v>4</v>
      </c>
      <c r="G29" s="71">
        <v>4</v>
      </c>
      <c r="H29" s="68">
        <v>61</v>
      </c>
      <c r="I29" s="70">
        <v>20</v>
      </c>
      <c r="J29" s="73">
        <v>21</v>
      </c>
      <c r="K29" s="70">
        <v>4</v>
      </c>
      <c r="L29" s="70">
        <v>3</v>
      </c>
      <c r="M29" s="71">
        <v>3</v>
      </c>
      <c r="N29" s="68">
        <v>51</v>
      </c>
    </row>
    <row r="30" spans="1:14" s="13" customFormat="1" ht="17" customHeight="1" x14ac:dyDescent="0.2">
      <c r="A30" s="64">
        <v>25</v>
      </c>
      <c r="B30" s="65" t="s">
        <v>71</v>
      </c>
      <c r="C30" s="70">
        <v>11</v>
      </c>
      <c r="D30" s="70">
        <v>11</v>
      </c>
      <c r="E30" s="70">
        <v>4</v>
      </c>
      <c r="F30" s="70">
        <v>3</v>
      </c>
      <c r="G30" s="71">
        <v>3</v>
      </c>
      <c r="H30" s="68">
        <v>32</v>
      </c>
      <c r="I30" s="70">
        <v>0</v>
      </c>
      <c r="J30" s="73">
        <v>0</v>
      </c>
      <c r="K30" s="70">
        <v>0</v>
      </c>
      <c r="L30" s="70">
        <v>0</v>
      </c>
      <c r="M30" s="71">
        <v>0</v>
      </c>
      <c r="N30" s="68">
        <v>0</v>
      </c>
    </row>
    <row r="31" spans="1:14" s="13" customFormat="1" ht="17" customHeight="1" x14ac:dyDescent="0.2">
      <c r="A31" s="64">
        <v>26</v>
      </c>
      <c r="B31" s="65" t="s">
        <v>62</v>
      </c>
      <c r="C31" s="70">
        <v>4</v>
      </c>
      <c r="D31" s="70">
        <v>8</v>
      </c>
      <c r="E31" s="70">
        <v>3</v>
      </c>
      <c r="F31" s="70">
        <v>3</v>
      </c>
      <c r="G31" s="71">
        <v>2</v>
      </c>
      <c r="H31" s="68">
        <v>20</v>
      </c>
      <c r="I31" s="70">
        <v>10</v>
      </c>
      <c r="J31" s="73">
        <v>10</v>
      </c>
      <c r="K31" s="70">
        <v>3</v>
      </c>
      <c r="L31" s="70">
        <v>2</v>
      </c>
      <c r="M31" s="71">
        <v>1</v>
      </c>
      <c r="N31" s="68">
        <v>26</v>
      </c>
    </row>
    <row r="32" spans="1:14" s="13" customFormat="1" ht="17" customHeight="1" x14ac:dyDescent="0.2">
      <c r="A32" s="64">
        <v>27</v>
      </c>
      <c r="B32" s="65" t="s">
        <v>74</v>
      </c>
      <c r="C32" s="70">
        <v>0</v>
      </c>
      <c r="D32" s="70">
        <v>0</v>
      </c>
      <c r="E32" s="70">
        <v>0</v>
      </c>
      <c r="F32" s="70">
        <v>0</v>
      </c>
      <c r="G32" s="71">
        <v>0</v>
      </c>
      <c r="H32" s="68">
        <v>0</v>
      </c>
      <c r="I32" s="70">
        <v>0</v>
      </c>
      <c r="J32" s="73">
        <v>0</v>
      </c>
      <c r="K32" s="70">
        <v>0</v>
      </c>
      <c r="L32" s="70">
        <v>0</v>
      </c>
      <c r="M32" s="71">
        <v>0</v>
      </c>
      <c r="N32" s="68">
        <v>0</v>
      </c>
    </row>
    <row r="33" spans="1:14" s="13" customFormat="1" ht="17" customHeight="1" x14ac:dyDescent="0.2">
      <c r="A33" s="64">
        <v>28</v>
      </c>
      <c r="B33" s="65" t="s">
        <v>59</v>
      </c>
      <c r="C33" s="70">
        <v>23</v>
      </c>
      <c r="D33" s="70">
        <v>26</v>
      </c>
      <c r="E33" s="70">
        <v>7</v>
      </c>
      <c r="F33" s="70">
        <v>6</v>
      </c>
      <c r="G33" s="71">
        <v>7</v>
      </c>
      <c r="H33" s="68">
        <v>69</v>
      </c>
      <c r="I33" s="70">
        <v>17</v>
      </c>
      <c r="J33" s="73">
        <v>16</v>
      </c>
      <c r="K33" s="70">
        <v>4</v>
      </c>
      <c r="L33" s="70">
        <v>5</v>
      </c>
      <c r="M33" s="71">
        <v>5</v>
      </c>
      <c r="N33" s="68">
        <v>47</v>
      </c>
    </row>
    <row r="34" spans="1:14" s="13" customFormat="1" ht="17" customHeight="1" x14ac:dyDescent="0.2">
      <c r="A34" s="64">
        <v>29</v>
      </c>
      <c r="B34" s="65" t="s">
        <v>72</v>
      </c>
      <c r="C34" s="70">
        <v>18</v>
      </c>
      <c r="D34" s="70">
        <v>23</v>
      </c>
      <c r="E34" s="70">
        <v>6</v>
      </c>
      <c r="F34" s="70">
        <v>4</v>
      </c>
      <c r="G34" s="71">
        <v>5</v>
      </c>
      <c r="H34" s="68">
        <v>56</v>
      </c>
      <c r="I34" s="70">
        <v>26</v>
      </c>
      <c r="J34" s="73">
        <v>31</v>
      </c>
      <c r="K34" s="70">
        <v>7</v>
      </c>
      <c r="L34" s="70">
        <v>7</v>
      </c>
      <c r="M34" s="71">
        <v>7</v>
      </c>
      <c r="N34" s="68">
        <v>78</v>
      </c>
    </row>
    <row r="35" spans="1:14" s="13" customFormat="1" ht="17" customHeight="1" x14ac:dyDescent="0.2">
      <c r="A35" s="64">
        <v>30</v>
      </c>
      <c r="B35" s="65" t="s">
        <v>45</v>
      </c>
      <c r="C35" s="70">
        <v>21</v>
      </c>
      <c r="D35" s="70">
        <v>19</v>
      </c>
      <c r="E35" s="70">
        <v>6</v>
      </c>
      <c r="F35" s="70">
        <v>5</v>
      </c>
      <c r="G35" s="71">
        <v>5</v>
      </c>
      <c r="H35" s="68">
        <v>56</v>
      </c>
      <c r="I35" s="70">
        <v>20</v>
      </c>
      <c r="J35" s="73">
        <v>21</v>
      </c>
      <c r="K35" s="70">
        <v>5</v>
      </c>
      <c r="L35" s="70">
        <v>5</v>
      </c>
      <c r="M35" s="71">
        <v>5</v>
      </c>
      <c r="N35" s="68">
        <v>56</v>
      </c>
    </row>
    <row r="36" spans="1:14" s="13" customFormat="1" ht="17" customHeight="1" x14ac:dyDescent="0.2">
      <c r="A36" s="64">
        <v>31</v>
      </c>
      <c r="B36" s="65" t="s">
        <v>58</v>
      </c>
      <c r="C36" s="70">
        <v>19</v>
      </c>
      <c r="D36" s="70">
        <v>22</v>
      </c>
      <c r="E36" s="70">
        <v>5</v>
      </c>
      <c r="F36" s="70">
        <v>4</v>
      </c>
      <c r="G36" s="71">
        <v>2</v>
      </c>
      <c r="H36" s="68">
        <v>52</v>
      </c>
      <c r="I36" s="70">
        <v>8</v>
      </c>
      <c r="J36" s="73">
        <v>18</v>
      </c>
      <c r="K36" s="70">
        <v>2</v>
      </c>
      <c r="L36" s="70">
        <v>1</v>
      </c>
      <c r="M36" s="71">
        <v>2</v>
      </c>
      <c r="N36" s="68">
        <v>31</v>
      </c>
    </row>
    <row r="37" spans="1:14" s="13" customFormat="1" ht="17" customHeight="1" x14ac:dyDescent="0.2">
      <c r="A37" s="64">
        <v>32</v>
      </c>
      <c r="B37" s="65" t="s">
        <v>40</v>
      </c>
      <c r="C37" s="70">
        <v>18</v>
      </c>
      <c r="D37" s="70">
        <v>21</v>
      </c>
      <c r="E37" s="70">
        <v>5</v>
      </c>
      <c r="F37" s="70">
        <v>3</v>
      </c>
      <c r="G37" s="71">
        <v>3</v>
      </c>
      <c r="H37" s="68">
        <v>50</v>
      </c>
      <c r="I37" s="70">
        <v>23</v>
      </c>
      <c r="J37" s="73">
        <v>25</v>
      </c>
      <c r="K37" s="70">
        <v>4</v>
      </c>
      <c r="L37" s="70">
        <v>5</v>
      </c>
      <c r="M37" s="71">
        <v>4</v>
      </c>
      <c r="N37" s="68">
        <v>61</v>
      </c>
    </row>
    <row r="38" spans="1:14" s="13" customFormat="1" ht="17" customHeight="1" x14ac:dyDescent="0.2">
      <c r="A38" s="64">
        <v>35</v>
      </c>
      <c r="B38" s="65" t="s">
        <v>76</v>
      </c>
      <c r="C38" s="70">
        <v>0</v>
      </c>
      <c r="D38" s="70">
        <v>0</v>
      </c>
      <c r="E38" s="70">
        <v>0</v>
      </c>
      <c r="F38" s="70">
        <v>0</v>
      </c>
      <c r="G38" s="71">
        <v>0</v>
      </c>
      <c r="H38" s="68">
        <v>0</v>
      </c>
      <c r="I38" s="70">
        <v>0</v>
      </c>
      <c r="J38" s="73">
        <v>0</v>
      </c>
      <c r="K38" s="70">
        <v>0</v>
      </c>
      <c r="L38" s="70">
        <v>0</v>
      </c>
      <c r="M38" s="71">
        <v>0</v>
      </c>
      <c r="N38" s="68">
        <v>0</v>
      </c>
    </row>
    <row r="39" spans="1:14" s="13" customFormat="1" ht="17" customHeight="1" x14ac:dyDescent="0.2">
      <c r="A39" s="64">
        <v>36</v>
      </c>
      <c r="B39" s="65" t="s">
        <v>56</v>
      </c>
      <c r="C39" s="70">
        <v>22</v>
      </c>
      <c r="D39" s="70">
        <v>26</v>
      </c>
      <c r="E39" s="70">
        <v>6</v>
      </c>
      <c r="F39" s="70">
        <v>4</v>
      </c>
      <c r="G39" s="71">
        <v>3</v>
      </c>
      <c r="H39" s="68">
        <v>61</v>
      </c>
      <c r="I39" s="70">
        <v>0</v>
      </c>
      <c r="J39" s="73">
        <v>0</v>
      </c>
      <c r="K39" s="70">
        <v>0</v>
      </c>
      <c r="L39" s="70">
        <v>0</v>
      </c>
      <c r="M39" s="71">
        <v>0</v>
      </c>
      <c r="N39" s="68">
        <v>0</v>
      </c>
    </row>
    <row r="40" spans="1:14" x14ac:dyDescent="0.2">
      <c r="C40" s="50"/>
      <c r="D40" s="50"/>
      <c r="E40" s="13"/>
    </row>
    <row r="41" spans="1:14" x14ac:dyDescent="0.2">
      <c r="C41" s="13"/>
      <c r="D41" s="13"/>
      <c r="E41" s="13"/>
    </row>
    <row r="42" spans="1:14" x14ac:dyDescent="0.2">
      <c r="B42" s="2"/>
      <c r="C42" s="3"/>
      <c r="D42" s="18"/>
      <c r="E42" s="20"/>
    </row>
    <row r="43" spans="1:14" x14ac:dyDescent="0.2">
      <c r="B43" s="2"/>
      <c r="C43" s="3"/>
      <c r="D43" s="2"/>
    </row>
    <row r="44" spans="1:14" x14ac:dyDescent="0.2">
      <c r="B44" s="2"/>
      <c r="C44" s="3"/>
      <c r="D44" s="2"/>
    </row>
    <row r="45" spans="1:14" x14ac:dyDescent="0.2">
      <c r="B45" s="2"/>
      <c r="C45" s="3"/>
      <c r="E45" s="20"/>
    </row>
    <row r="58" spans="2:6" x14ac:dyDescent="0.2">
      <c r="B58" s="50"/>
      <c r="F58" s="20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J65"/>
  <sheetViews>
    <sheetView topLeftCell="A11" workbookViewId="0">
      <selection activeCell="D28" sqref="D28"/>
    </sheetView>
  </sheetViews>
  <sheetFormatPr baseColWidth="10" defaultColWidth="8.83203125" defaultRowHeight="15" x14ac:dyDescent="0.2"/>
  <cols>
    <col min="1" max="1" width="2" style="1" customWidth="1"/>
    <col min="2" max="2" width="8.6640625" style="1" customWidth="1"/>
    <col min="3" max="3" width="10.5" style="3" customWidth="1"/>
    <col min="4" max="4" width="32.6640625" style="1" customWidth="1"/>
    <col min="5" max="5" width="9.1640625" style="3" customWidth="1"/>
    <col min="6" max="6" width="9" style="1" customWidth="1"/>
    <col min="7" max="7" width="9.1640625" style="1" customWidth="1"/>
    <col min="8" max="8" width="16.5" style="1" customWidth="1"/>
    <col min="9" max="9" width="8.1640625" style="1" hidden="1" customWidth="1"/>
    <col min="10" max="10" width="0" style="1" hidden="1" customWidth="1"/>
    <col min="11" max="16384" width="8.83203125" style="1"/>
  </cols>
  <sheetData>
    <row r="1" spans="2:10" ht="6" customHeight="1" x14ac:dyDescent="0.2"/>
    <row r="2" spans="2:10" ht="21" customHeight="1" x14ac:dyDescent="0.2">
      <c r="D2" s="127" t="s">
        <v>47</v>
      </c>
      <c r="E2" s="127"/>
    </row>
    <row r="3" spans="2:10" ht="8" customHeight="1" x14ac:dyDescent="0.2">
      <c r="D3" s="3"/>
    </row>
    <row r="4" spans="2:10" ht="15" customHeight="1" x14ac:dyDescent="0.2">
      <c r="D4" s="128" t="s">
        <v>1</v>
      </c>
      <c r="E4" s="128"/>
    </row>
    <row r="5" spans="2:10" x14ac:dyDescent="0.2">
      <c r="D5" s="129" t="s">
        <v>48</v>
      </c>
      <c r="E5" s="129"/>
    </row>
    <row r="6" spans="2:10" ht="6" customHeight="1" x14ac:dyDescent="0.2">
      <c r="D6" s="3"/>
    </row>
    <row r="7" spans="2:10" ht="16" x14ac:dyDescent="0.2">
      <c r="D7" s="130" t="s">
        <v>21</v>
      </c>
      <c r="E7" s="130"/>
    </row>
    <row r="8" spans="2:10" ht="17" customHeight="1" x14ac:dyDescent="0.2">
      <c r="D8" s="131" t="s">
        <v>43</v>
      </c>
      <c r="E8" s="131"/>
    </row>
    <row r="9" spans="2:10" ht="8" customHeight="1" x14ac:dyDescent="0.2">
      <c r="D9" s="5"/>
      <c r="E9" s="5"/>
    </row>
    <row r="10" spans="2:10" s="4" customFormat="1" ht="31" customHeight="1" x14ac:dyDescent="0.2">
      <c r="B10" s="77" t="s">
        <v>4</v>
      </c>
      <c r="C10" s="77" t="s">
        <v>2</v>
      </c>
      <c r="D10" s="77" t="s">
        <v>0</v>
      </c>
      <c r="E10" s="77" t="s">
        <v>22</v>
      </c>
      <c r="F10" s="77" t="s">
        <v>23</v>
      </c>
      <c r="G10" s="77" t="s">
        <v>31</v>
      </c>
      <c r="I10" s="4" t="s">
        <v>35</v>
      </c>
      <c r="J10" s="4" t="s">
        <v>36</v>
      </c>
    </row>
    <row r="11" spans="2:10" x14ac:dyDescent="0.2">
      <c r="B11" s="3">
        <v>1</v>
      </c>
      <c r="C11" s="3">
        <v>12</v>
      </c>
      <c r="D11" s="14" t="s">
        <v>64</v>
      </c>
      <c r="E11" s="21">
        <v>77</v>
      </c>
      <c r="F11" s="22">
        <v>89</v>
      </c>
      <c r="G11" s="78">
        <v>89</v>
      </c>
      <c r="I11" s="1">
        <v>1</v>
      </c>
      <c r="J11" s="1">
        <f>IF(Table135[[#This Row],[LABĀKAIS K]]&gt;0, Table135[[#This Row],[LABĀKAIS K]],"")</f>
        <v>89</v>
      </c>
    </row>
    <row r="12" spans="2:10" x14ac:dyDescent="0.2">
      <c r="B12" s="3">
        <v>2</v>
      </c>
      <c r="C12" s="3">
        <v>7</v>
      </c>
      <c r="D12" s="14" t="s">
        <v>50</v>
      </c>
      <c r="E12" s="21">
        <v>85</v>
      </c>
      <c r="F12" s="22">
        <v>84</v>
      </c>
      <c r="G12" s="80">
        <v>85</v>
      </c>
      <c r="I12" s="1">
        <v>2</v>
      </c>
      <c r="J12" s="1">
        <f>IF(Table135[[#This Row],[LABĀKAIS K]]&gt;0, Table135[[#This Row],[LABĀKAIS K]],"")</f>
        <v>85</v>
      </c>
    </row>
    <row r="13" spans="2:10" x14ac:dyDescent="0.2">
      <c r="B13" s="3">
        <v>3</v>
      </c>
      <c r="C13" s="3">
        <v>5</v>
      </c>
      <c r="D13" s="14" t="s">
        <v>41</v>
      </c>
      <c r="E13" s="21">
        <v>0</v>
      </c>
      <c r="F13" s="22">
        <v>82</v>
      </c>
      <c r="G13" s="80">
        <v>82</v>
      </c>
      <c r="I13" s="1">
        <v>3</v>
      </c>
      <c r="J13" s="1">
        <f>IF(Table135[[#This Row],[LABĀKAIS K]]&gt;0, Table135[[#This Row],[LABĀKAIS K]],"")</f>
        <v>82</v>
      </c>
    </row>
    <row r="14" spans="2:10" x14ac:dyDescent="0.2">
      <c r="B14" s="3">
        <v>4</v>
      </c>
      <c r="C14" s="3">
        <v>4</v>
      </c>
      <c r="D14" s="14" t="s">
        <v>44</v>
      </c>
      <c r="E14" s="21">
        <v>78</v>
      </c>
      <c r="F14" s="22">
        <v>77</v>
      </c>
      <c r="G14" s="80">
        <v>78</v>
      </c>
      <c r="I14" s="1">
        <v>4</v>
      </c>
      <c r="J14" s="1">
        <f>IF(Table135[[#This Row],[LABĀKAIS K]]&gt;0, Table135[[#This Row],[LABĀKAIS K]],"")</f>
        <v>78</v>
      </c>
    </row>
    <row r="15" spans="2:10" x14ac:dyDescent="0.2">
      <c r="B15" s="3">
        <v>5</v>
      </c>
      <c r="C15" s="3">
        <v>29</v>
      </c>
      <c r="D15" s="14" t="s">
        <v>72</v>
      </c>
      <c r="E15" s="21">
        <v>56</v>
      </c>
      <c r="F15" s="22">
        <v>78</v>
      </c>
      <c r="G15" s="80">
        <v>78</v>
      </c>
      <c r="I15" s="1">
        <v>5</v>
      </c>
      <c r="J15" s="1">
        <f>IF(Table135[[#This Row],[LABĀKAIS K]]&gt;0, Table135[[#This Row],[LABĀKAIS K]],"")</f>
        <v>78</v>
      </c>
    </row>
    <row r="16" spans="2:10" x14ac:dyDescent="0.2">
      <c r="B16" s="3">
        <v>6</v>
      </c>
      <c r="C16" s="3">
        <v>9</v>
      </c>
      <c r="D16" s="14" t="s">
        <v>37</v>
      </c>
      <c r="E16" s="21">
        <v>70</v>
      </c>
      <c r="F16" s="22">
        <v>76</v>
      </c>
      <c r="G16" s="80">
        <v>76</v>
      </c>
      <c r="I16" s="1">
        <v>6</v>
      </c>
      <c r="J16" s="1">
        <f>IF(Table135[[#This Row],[LABĀKAIS K]]&gt;0, Table135[[#This Row],[LABĀKAIS K]],"")</f>
        <v>76</v>
      </c>
    </row>
    <row r="17" spans="2:10" x14ac:dyDescent="0.2">
      <c r="B17" s="3">
        <v>7</v>
      </c>
      <c r="C17" s="3">
        <v>22</v>
      </c>
      <c r="D17" s="14" t="s">
        <v>63</v>
      </c>
      <c r="E17" s="21">
        <v>73</v>
      </c>
      <c r="F17" s="22">
        <v>70</v>
      </c>
      <c r="G17" s="80">
        <v>73</v>
      </c>
      <c r="I17" s="1">
        <v>7</v>
      </c>
      <c r="J17" s="1">
        <f>IF(Table135[[#This Row],[LABĀKAIS K]]&gt;0, Table135[[#This Row],[LABĀKAIS K]],"")</f>
        <v>73</v>
      </c>
    </row>
    <row r="18" spans="2:10" x14ac:dyDescent="0.2">
      <c r="B18" s="3">
        <v>8</v>
      </c>
      <c r="C18" s="3">
        <v>23</v>
      </c>
      <c r="D18" s="14" t="s">
        <v>53</v>
      </c>
      <c r="E18" s="21">
        <v>68</v>
      </c>
      <c r="F18" s="22">
        <v>72</v>
      </c>
      <c r="G18" s="80">
        <v>72</v>
      </c>
      <c r="I18" s="1">
        <v>8</v>
      </c>
      <c r="J18" s="1">
        <f>IF(Table135[[#This Row],[LABĀKAIS K]]&gt;0, Table135[[#This Row],[LABĀKAIS K]],"")</f>
        <v>72</v>
      </c>
    </row>
    <row r="19" spans="2:10" x14ac:dyDescent="0.2">
      <c r="B19" s="3">
        <v>9</v>
      </c>
      <c r="C19" s="3">
        <v>28</v>
      </c>
      <c r="D19" s="14" t="s">
        <v>59</v>
      </c>
      <c r="E19" s="21">
        <v>69</v>
      </c>
      <c r="F19" s="22">
        <v>47</v>
      </c>
      <c r="G19" s="80">
        <v>69</v>
      </c>
      <c r="I19" s="1">
        <v>9</v>
      </c>
      <c r="J19" s="1">
        <f>IF(Table135[[#This Row],[LABĀKAIS K]]&gt;0, Table135[[#This Row],[LABĀKAIS K]],"")</f>
        <v>69</v>
      </c>
    </row>
    <row r="20" spans="2:10" x14ac:dyDescent="0.2">
      <c r="B20" s="3">
        <v>10</v>
      </c>
      <c r="C20" s="3">
        <v>10</v>
      </c>
      <c r="D20" s="14" t="s">
        <v>54</v>
      </c>
      <c r="E20" s="21">
        <v>66</v>
      </c>
      <c r="F20" s="22">
        <v>61</v>
      </c>
      <c r="G20" s="80">
        <v>66</v>
      </c>
      <c r="I20" s="1">
        <v>10</v>
      </c>
      <c r="J20" s="1">
        <f>IF(Table135[[#This Row],[LABĀKAIS K]]&gt;0, Table135[[#This Row],[LABĀKAIS K]],"")</f>
        <v>66</v>
      </c>
    </row>
    <row r="21" spans="2:10" x14ac:dyDescent="0.2">
      <c r="B21" s="3">
        <v>11</v>
      </c>
      <c r="C21" s="3">
        <v>24</v>
      </c>
      <c r="D21" s="14" t="s">
        <v>68</v>
      </c>
      <c r="E21" s="21">
        <v>61</v>
      </c>
      <c r="F21" s="22">
        <v>51</v>
      </c>
      <c r="G21" s="80">
        <v>61</v>
      </c>
      <c r="I21" s="1">
        <v>11</v>
      </c>
      <c r="J21" s="1">
        <f>IF(Table135[[#This Row],[LABĀKAIS K]]&gt;0, Table135[[#This Row],[LABĀKAIS K]],"")</f>
        <v>61</v>
      </c>
    </row>
    <row r="22" spans="2:10" x14ac:dyDescent="0.2">
      <c r="B22" s="3">
        <v>12</v>
      </c>
      <c r="C22" s="3">
        <v>36</v>
      </c>
      <c r="D22" s="14" t="s">
        <v>56</v>
      </c>
      <c r="E22" s="21">
        <v>61</v>
      </c>
      <c r="F22" s="22">
        <v>0</v>
      </c>
      <c r="G22" s="80">
        <v>61</v>
      </c>
      <c r="I22" s="1">
        <v>12</v>
      </c>
      <c r="J22" s="1">
        <f>IF(Table135[[#This Row],[LABĀKAIS K]]&gt;0, Table135[[#This Row],[LABĀKAIS K]],"")</f>
        <v>61</v>
      </c>
    </row>
    <row r="23" spans="2:10" x14ac:dyDescent="0.2">
      <c r="B23" s="3">
        <v>13</v>
      </c>
      <c r="C23" s="3">
        <v>32</v>
      </c>
      <c r="D23" s="14" t="s">
        <v>40</v>
      </c>
      <c r="E23" s="21">
        <v>50</v>
      </c>
      <c r="F23" s="22">
        <v>61</v>
      </c>
      <c r="G23" s="80">
        <v>61</v>
      </c>
      <c r="I23" s="1">
        <v>13</v>
      </c>
      <c r="J23" s="1">
        <f>IF(Table135[[#This Row],[LABĀKAIS K]]&gt;0, Table135[[#This Row],[LABĀKAIS K]],"")</f>
        <v>61</v>
      </c>
    </row>
    <row r="24" spans="2:10" x14ac:dyDescent="0.2">
      <c r="B24" s="3">
        <v>14</v>
      </c>
      <c r="C24" s="3">
        <v>3</v>
      </c>
      <c r="D24" s="14" t="s">
        <v>65</v>
      </c>
      <c r="E24" s="21">
        <v>60</v>
      </c>
      <c r="F24" s="22">
        <v>0</v>
      </c>
      <c r="G24" s="80">
        <v>60</v>
      </c>
      <c r="I24" s="1">
        <v>14</v>
      </c>
      <c r="J24" s="1">
        <f>IF(Table135[[#This Row],[LABĀKAIS K]]&gt;0, Table135[[#This Row],[LABĀKAIS K]],"")</f>
        <v>60</v>
      </c>
    </row>
    <row r="25" spans="2:10" x14ac:dyDescent="0.2">
      <c r="B25" s="3">
        <v>15</v>
      </c>
      <c r="C25" s="3">
        <v>11</v>
      </c>
      <c r="D25" s="14" t="s">
        <v>70</v>
      </c>
      <c r="E25" s="21">
        <v>59</v>
      </c>
      <c r="F25" s="22">
        <v>56</v>
      </c>
      <c r="G25" s="80">
        <v>59</v>
      </c>
      <c r="I25" s="1">
        <v>15</v>
      </c>
      <c r="J25" s="1">
        <f>IF(Table135[[#This Row],[LABĀKAIS K]]&gt;0, Table135[[#This Row],[LABĀKAIS K]],"")</f>
        <v>59</v>
      </c>
    </row>
    <row r="26" spans="2:10" x14ac:dyDescent="0.2">
      <c r="B26" s="3">
        <v>16</v>
      </c>
      <c r="C26" s="3">
        <v>16</v>
      </c>
      <c r="D26" s="14" t="s">
        <v>61</v>
      </c>
      <c r="E26" s="21">
        <v>57</v>
      </c>
      <c r="F26" s="22">
        <v>38</v>
      </c>
      <c r="G26" s="80">
        <v>57</v>
      </c>
      <c r="I26" s="1">
        <v>16</v>
      </c>
      <c r="J26" s="1">
        <f>IF(Table135[[#This Row],[LABĀKAIS K]]&gt;0, Table135[[#This Row],[LABĀKAIS K]],"")</f>
        <v>57</v>
      </c>
    </row>
    <row r="27" spans="2:10" x14ac:dyDescent="0.2">
      <c r="B27" s="3">
        <v>17</v>
      </c>
      <c r="C27" s="3">
        <v>30</v>
      </c>
      <c r="D27" s="14" t="s">
        <v>45</v>
      </c>
      <c r="E27" s="21">
        <v>56</v>
      </c>
      <c r="F27" s="22">
        <v>56</v>
      </c>
      <c r="G27" s="80">
        <v>56</v>
      </c>
      <c r="I27" s="1">
        <v>17</v>
      </c>
      <c r="J27" s="1">
        <f>IF(Table135[[#This Row],[LABĀKAIS K]]&gt;0, Table135[[#This Row],[LABĀKAIS K]],"")</f>
        <v>56</v>
      </c>
    </row>
    <row r="28" spans="2:10" x14ac:dyDescent="0.2">
      <c r="B28" s="3">
        <v>18</v>
      </c>
      <c r="C28" s="3">
        <v>31</v>
      </c>
      <c r="D28" s="14" t="s">
        <v>58</v>
      </c>
      <c r="E28" s="21">
        <v>52</v>
      </c>
      <c r="F28" s="22">
        <v>31</v>
      </c>
      <c r="G28" s="80">
        <v>52</v>
      </c>
      <c r="I28" s="1">
        <v>18</v>
      </c>
      <c r="J28" s="1">
        <f>IF(Table135[[#This Row],[LABĀKAIS K]]&gt;0, Table135[[#This Row],[LABĀKAIS K]],"")</f>
        <v>52</v>
      </c>
    </row>
    <row r="29" spans="2:10" x14ac:dyDescent="0.2">
      <c r="B29" s="3">
        <v>19</v>
      </c>
      <c r="C29" s="3">
        <v>21</v>
      </c>
      <c r="D29" s="14" t="s">
        <v>51</v>
      </c>
      <c r="E29" s="21">
        <v>52</v>
      </c>
      <c r="F29" s="22">
        <v>0</v>
      </c>
      <c r="G29" s="80">
        <v>52</v>
      </c>
      <c r="I29" s="1">
        <v>19</v>
      </c>
      <c r="J29" s="1">
        <f>IF(Table135[[#This Row],[LABĀKAIS K]]&gt;0, Table135[[#This Row],[LABĀKAIS K]],"")</f>
        <v>52</v>
      </c>
    </row>
    <row r="30" spans="2:10" x14ac:dyDescent="0.2">
      <c r="B30" s="3">
        <v>20</v>
      </c>
      <c r="C30" s="3">
        <v>17</v>
      </c>
      <c r="D30" s="14" t="s">
        <v>52</v>
      </c>
      <c r="E30" s="21">
        <v>43</v>
      </c>
      <c r="F30" s="22">
        <v>46</v>
      </c>
      <c r="G30" s="80">
        <v>46</v>
      </c>
      <c r="I30" s="1">
        <v>20</v>
      </c>
      <c r="J30" s="1">
        <f>IF(Table135[[#This Row],[LABĀKAIS K]]&gt;0, Table135[[#This Row],[LABĀKAIS K]],"")</f>
        <v>46</v>
      </c>
    </row>
    <row r="31" spans="2:10" x14ac:dyDescent="0.2">
      <c r="B31" s="3">
        <v>21</v>
      </c>
      <c r="C31" s="3">
        <v>19</v>
      </c>
      <c r="D31" s="14" t="s">
        <v>42</v>
      </c>
      <c r="E31" s="21">
        <v>33</v>
      </c>
      <c r="F31" s="22">
        <v>45</v>
      </c>
      <c r="G31" s="80">
        <v>45</v>
      </c>
      <c r="I31" s="1">
        <v>21</v>
      </c>
      <c r="J31" s="1">
        <f>IF(Table135[[#This Row],[LABĀKAIS K]]&gt;0, Table135[[#This Row],[LABĀKAIS K]],"")</f>
        <v>45</v>
      </c>
    </row>
    <row r="32" spans="2:10" x14ac:dyDescent="0.2">
      <c r="B32" s="3">
        <v>22</v>
      </c>
      <c r="C32" s="3">
        <v>15</v>
      </c>
      <c r="D32" s="14" t="s">
        <v>39</v>
      </c>
      <c r="E32" s="21">
        <v>16</v>
      </c>
      <c r="F32" s="22">
        <v>43</v>
      </c>
      <c r="G32" s="80">
        <v>43</v>
      </c>
      <c r="I32" s="1">
        <v>22</v>
      </c>
      <c r="J32" s="1">
        <f>IF(Table135[[#This Row],[LABĀKAIS K]]&gt;0, Table135[[#This Row],[LABĀKAIS K]],"")</f>
        <v>43</v>
      </c>
    </row>
    <row r="33" spans="2:10" x14ac:dyDescent="0.2">
      <c r="B33" s="3">
        <v>23</v>
      </c>
      <c r="C33" s="3">
        <v>6</v>
      </c>
      <c r="D33" s="14" t="s">
        <v>60</v>
      </c>
      <c r="E33" s="21">
        <v>35</v>
      </c>
      <c r="F33" s="22">
        <v>0</v>
      </c>
      <c r="G33" s="80">
        <v>35</v>
      </c>
      <c r="I33" s="1">
        <v>23</v>
      </c>
      <c r="J33" s="1">
        <f>IF(Table135[[#This Row],[LABĀKAIS K]]&gt;0, Table135[[#This Row],[LABĀKAIS K]],"")</f>
        <v>35</v>
      </c>
    </row>
    <row r="34" spans="2:10" x14ac:dyDescent="0.2">
      <c r="B34" s="3">
        <v>24</v>
      </c>
      <c r="C34" s="3">
        <v>25</v>
      </c>
      <c r="D34" s="14" t="s">
        <v>71</v>
      </c>
      <c r="E34" s="21">
        <v>32</v>
      </c>
      <c r="F34" s="22">
        <v>0</v>
      </c>
      <c r="G34" s="80">
        <v>32</v>
      </c>
      <c r="I34" s="1">
        <v>24</v>
      </c>
      <c r="J34" s="1">
        <f>IF(Table135[[#This Row],[LABĀKAIS K]]&gt;0, Table135[[#This Row],[LABĀKAIS K]],"")</f>
        <v>32</v>
      </c>
    </row>
    <row r="35" spans="2:10" x14ac:dyDescent="0.2">
      <c r="B35" s="3">
        <v>25</v>
      </c>
      <c r="C35" s="3">
        <v>26</v>
      </c>
      <c r="D35" s="14" t="s">
        <v>62</v>
      </c>
      <c r="E35" s="21">
        <v>20</v>
      </c>
      <c r="F35" s="22">
        <v>26</v>
      </c>
      <c r="G35" s="80">
        <v>26</v>
      </c>
      <c r="I35" s="1">
        <v>25</v>
      </c>
      <c r="J35" s="1">
        <f>IF(Table135[[#This Row],[LABĀKAIS K]]&gt;0, Table135[[#This Row],[LABĀKAIS K]],"")</f>
        <v>26</v>
      </c>
    </row>
    <row r="36" spans="2:10" x14ac:dyDescent="0.2">
      <c r="B36" s="3">
        <v>26</v>
      </c>
      <c r="C36" s="3">
        <v>27</v>
      </c>
      <c r="D36" s="14" t="s">
        <v>74</v>
      </c>
      <c r="E36" s="21">
        <v>0</v>
      </c>
      <c r="F36" s="22">
        <v>0</v>
      </c>
      <c r="G36" s="80">
        <v>0</v>
      </c>
      <c r="I36" s="1">
        <v>26</v>
      </c>
      <c r="J36" s="1" t="str">
        <f>IF(Table135[[#This Row],[LABĀKAIS K]]&gt;0, Table135[[#This Row],[LABĀKAIS K]],"")</f>
        <v/>
      </c>
    </row>
    <row r="37" spans="2:10" x14ac:dyDescent="0.2">
      <c r="B37" s="3">
        <v>27</v>
      </c>
      <c r="C37" s="3">
        <v>35</v>
      </c>
      <c r="D37" s="14" t="s">
        <v>76</v>
      </c>
      <c r="E37" s="21">
        <v>0</v>
      </c>
      <c r="F37" s="22">
        <v>0</v>
      </c>
      <c r="G37" s="80">
        <v>0</v>
      </c>
      <c r="I37" s="1">
        <v>27</v>
      </c>
      <c r="J37" s="1" t="str">
        <f>IF(Table135[[#This Row],[LABĀKAIS K]]&gt;0, Table135[[#This Row],[LABĀKAIS K]],"")</f>
        <v/>
      </c>
    </row>
    <row r="38" spans="2:10" x14ac:dyDescent="0.2">
      <c r="B38" s="3">
        <v>28</v>
      </c>
      <c r="C38" s="3">
        <v>2</v>
      </c>
      <c r="D38" s="14" t="s">
        <v>73</v>
      </c>
      <c r="E38" s="21">
        <v>0</v>
      </c>
      <c r="F38" s="22">
        <v>0</v>
      </c>
      <c r="G38" s="80">
        <v>0</v>
      </c>
      <c r="I38" s="1">
        <v>28</v>
      </c>
      <c r="J38" s="1" t="str">
        <f>IF(Table135[[#This Row],[LABĀKAIS K]]&gt;0, Table135[[#This Row],[LABĀKAIS K]],"")</f>
        <v/>
      </c>
    </row>
    <row r="39" spans="2:10" x14ac:dyDescent="0.2">
      <c r="B39" s="3">
        <v>29</v>
      </c>
      <c r="C39" s="3">
        <v>18</v>
      </c>
      <c r="D39" s="14" t="s">
        <v>57</v>
      </c>
      <c r="E39" s="21">
        <v>0</v>
      </c>
      <c r="F39" s="22">
        <v>0</v>
      </c>
      <c r="G39" s="80">
        <v>0</v>
      </c>
      <c r="I39" s="1">
        <v>29</v>
      </c>
      <c r="J39" s="1" t="str">
        <f>IF(Table135[[#This Row],[LABĀKAIS K]]&gt;0, Table135[[#This Row],[LABĀKAIS K]],"")</f>
        <v/>
      </c>
    </row>
    <row r="40" spans="2:10" x14ac:dyDescent="0.2">
      <c r="B40" s="3">
        <v>30</v>
      </c>
      <c r="C40" s="3">
        <v>13</v>
      </c>
      <c r="D40" s="14" t="s">
        <v>55</v>
      </c>
      <c r="E40" s="21">
        <v>0</v>
      </c>
      <c r="F40" s="22">
        <v>0</v>
      </c>
      <c r="G40" s="80">
        <v>0</v>
      </c>
      <c r="I40" s="1">
        <v>30</v>
      </c>
      <c r="J40" s="1" t="str">
        <f>IF(Table135[[#This Row],[LABĀKAIS K]]&gt;0, Table135[[#This Row],[LABĀKAIS K]],"")</f>
        <v/>
      </c>
    </row>
    <row r="41" spans="2:10" x14ac:dyDescent="0.2">
      <c r="B41" s="3">
        <v>31</v>
      </c>
      <c r="C41" s="3">
        <v>14</v>
      </c>
      <c r="D41" s="14" t="s">
        <v>75</v>
      </c>
      <c r="E41" s="21">
        <v>0</v>
      </c>
      <c r="F41" s="22">
        <v>0</v>
      </c>
      <c r="G41" s="80">
        <v>0</v>
      </c>
      <c r="I41" s="1">
        <v>31</v>
      </c>
      <c r="J41" s="1" t="str">
        <f>IF(Table135[[#This Row],[LABĀKAIS K]]&gt;0, Table135[[#This Row],[LABĀKAIS K]],"")</f>
        <v/>
      </c>
    </row>
    <row r="42" spans="2:10" x14ac:dyDescent="0.2">
      <c r="B42" s="104">
        <v>32</v>
      </c>
      <c r="C42" s="104">
        <v>1</v>
      </c>
      <c r="D42" s="105" t="s">
        <v>69</v>
      </c>
      <c r="E42" s="106">
        <v>0</v>
      </c>
      <c r="F42" s="107">
        <v>0</v>
      </c>
      <c r="G42" s="108">
        <v>0</v>
      </c>
      <c r="I42" s="1">
        <v>32</v>
      </c>
      <c r="J42" s="1" t="str">
        <f>IF(Table135[[#This Row],[LABĀKAIS K]]&gt;0, Table135[[#This Row],[LABĀKAIS K]],"")</f>
        <v/>
      </c>
    </row>
    <row r="43" spans="2:10" x14ac:dyDescent="0.2">
      <c r="B43" s="3">
        <v>33</v>
      </c>
      <c r="C43" s="3">
        <v>20</v>
      </c>
      <c r="D43" s="14" t="s">
        <v>67</v>
      </c>
      <c r="E43" s="21">
        <v>0</v>
      </c>
      <c r="F43" s="22">
        <v>0</v>
      </c>
      <c r="G43" s="80">
        <v>0</v>
      </c>
      <c r="I43" s="1">
        <v>49</v>
      </c>
      <c r="J43" s="1" t="str">
        <f>IF(Table135[[#This Row],[LABĀKAIS K]]&gt;0, Table135[[#This Row],[LABĀKAIS K]],"")</f>
        <v/>
      </c>
    </row>
    <row r="44" spans="2:10" x14ac:dyDescent="0.2">
      <c r="B44" s="3">
        <v>34</v>
      </c>
      <c r="C44" s="3">
        <v>8</v>
      </c>
      <c r="D44" s="14" t="s">
        <v>66</v>
      </c>
      <c r="E44" s="21">
        <v>0</v>
      </c>
      <c r="F44" s="22">
        <v>0</v>
      </c>
      <c r="G44" s="80">
        <v>0</v>
      </c>
      <c r="I44" s="1">
        <v>50</v>
      </c>
      <c r="J44" s="1" t="str">
        <f>IF(Table135[[#This Row],[LABĀKAIS K]]&gt;0, Table135[[#This Row],[LABĀKAIS K]],"")</f>
        <v/>
      </c>
    </row>
    <row r="45" spans="2:10" ht="9" customHeight="1" x14ac:dyDescent="0.2">
      <c r="B45" s="84"/>
    </row>
    <row r="46" spans="2:10" x14ac:dyDescent="0.2">
      <c r="B46" s="84" t="s">
        <v>79</v>
      </c>
      <c r="C46" s="101"/>
      <c r="D46" s="15"/>
    </row>
    <row r="47" spans="2:10" x14ac:dyDescent="0.2">
      <c r="B47" s="16"/>
    </row>
    <row r="48" spans="2:10" x14ac:dyDescent="0.2">
      <c r="B48" s="2" t="s">
        <v>8</v>
      </c>
      <c r="E48" s="18" t="s">
        <v>6</v>
      </c>
    </row>
    <row r="49" spans="2:5" x14ac:dyDescent="0.2">
      <c r="B49" s="2"/>
      <c r="D49" s="2"/>
    </row>
    <row r="50" spans="2:5" x14ac:dyDescent="0.2">
      <c r="B50" s="2"/>
      <c r="D50" s="2"/>
    </row>
    <row r="51" spans="2:5" x14ac:dyDescent="0.2">
      <c r="B51" s="2" t="s">
        <v>7</v>
      </c>
      <c r="E51" s="19" t="s">
        <v>9</v>
      </c>
    </row>
    <row r="59" spans="2:5" ht="17" x14ac:dyDescent="0.2">
      <c r="C59" s="8"/>
      <c r="D59" s="8"/>
    </row>
    <row r="60" spans="2:5" x14ac:dyDescent="0.2">
      <c r="C60" s="1"/>
      <c r="D60" s="7"/>
    </row>
    <row r="61" spans="2:5" x14ac:dyDescent="0.2">
      <c r="C61" s="9"/>
      <c r="D61" s="9"/>
    </row>
    <row r="62" spans="2:5" x14ac:dyDescent="0.2">
      <c r="C62" s="11"/>
      <c r="D62" s="11"/>
    </row>
    <row r="63" spans="2:5" x14ac:dyDescent="0.2">
      <c r="C63" s="1"/>
      <c r="D63" s="7"/>
    </row>
    <row r="64" spans="2:5" ht="16" x14ac:dyDescent="0.2">
      <c r="C64" s="35"/>
      <c r="D64" s="35"/>
    </row>
    <row r="65" spans="3:4" ht="16" x14ac:dyDescent="0.2">
      <c r="C65" s="12"/>
      <c r="D65" s="12"/>
    </row>
  </sheetData>
  <mergeCells count="5">
    <mergeCell ref="D2:E2"/>
    <mergeCell ref="D4:E4"/>
    <mergeCell ref="D5:E5"/>
    <mergeCell ref="D7:E7"/>
    <mergeCell ref="D8:E8"/>
  </mergeCells>
  <conditionalFormatting sqref="J11:J44">
    <cfRule type="cellIs" dxfId="2" priority="7" stopIfTrue="1" operator="equal">
      <formula>""</formula>
    </cfRule>
    <cfRule type="duplicateValues" dxfId="1" priority="8"/>
  </conditionalFormatting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0ADE-5692-FA48-9B5A-702A08CD3DA7}">
  <sheetPr>
    <pageSetUpPr fitToPage="1"/>
  </sheetPr>
  <dimension ref="A2:AA42"/>
  <sheetViews>
    <sheetView topLeftCell="A6" zoomScaleNormal="100" workbookViewId="0">
      <selection activeCell="N32" sqref="N32:O32"/>
    </sheetView>
  </sheetViews>
  <sheetFormatPr baseColWidth="10" defaultColWidth="11" defaultRowHeight="15" x14ac:dyDescent="0.2"/>
  <cols>
    <col min="1" max="1" width="3.5" style="55" customWidth="1"/>
    <col min="2" max="2" width="3.6640625" style="55" customWidth="1"/>
    <col min="3" max="3" width="17" style="86" customWidth="1"/>
    <col min="4" max="5" width="4" style="54" customWidth="1"/>
    <col min="6" max="6" width="16.5" style="55" customWidth="1"/>
    <col min="7" max="8" width="4" style="54" customWidth="1"/>
    <col min="9" max="9" width="16.5" style="86" customWidth="1"/>
    <col min="10" max="11" width="4" style="54" customWidth="1"/>
    <col min="12" max="12" width="16.5" style="55" customWidth="1"/>
    <col min="13" max="14" width="4" style="54" customWidth="1"/>
    <col min="15" max="15" width="16.5" style="55" customWidth="1"/>
    <col min="16" max="17" width="4" style="54" customWidth="1"/>
    <col min="18" max="18" width="16.5" style="55" customWidth="1"/>
    <col min="19" max="20" width="4" style="54" customWidth="1"/>
    <col min="21" max="21" width="16.5" style="86" customWidth="1"/>
    <col min="22" max="23" width="4" style="54" customWidth="1"/>
    <col min="24" max="24" width="16.5" style="55" customWidth="1"/>
    <col min="25" max="25" width="4.6640625" style="55" customWidth="1"/>
    <col min="26" max="26" width="4.33203125" style="55" customWidth="1"/>
    <col min="27" max="27" width="17" style="86" customWidth="1"/>
    <col min="28" max="16384" width="11" style="55"/>
  </cols>
  <sheetData>
    <row r="2" spans="1:27" ht="17" x14ac:dyDescent="0.2">
      <c r="M2" s="135" t="s">
        <v>29</v>
      </c>
      <c r="N2" s="135"/>
      <c r="O2" s="135"/>
      <c r="P2" s="135"/>
      <c r="Q2" s="135"/>
    </row>
    <row r="3" spans="1:27" ht="17" x14ac:dyDescent="0.2">
      <c r="M3" s="135" t="s">
        <v>46</v>
      </c>
      <c r="N3" s="135"/>
      <c r="O3" s="135"/>
      <c r="P3" s="135"/>
      <c r="Q3" s="135"/>
    </row>
    <row r="4" spans="1:27" ht="16" customHeight="1" x14ac:dyDescent="0.2">
      <c r="M4" s="74"/>
      <c r="N4" s="74"/>
      <c r="O4" s="75"/>
      <c r="P4" s="74"/>
      <c r="Q4" s="74"/>
    </row>
    <row r="5" spans="1:27" ht="16" customHeight="1" x14ac:dyDescent="0.2">
      <c r="M5" s="135" t="s">
        <v>43</v>
      </c>
      <c r="N5" s="135"/>
      <c r="O5" s="135"/>
      <c r="P5" s="135"/>
      <c r="Q5" s="135"/>
    </row>
    <row r="6" spans="1:27" ht="15" customHeight="1" x14ac:dyDescent="0.2">
      <c r="M6" s="76"/>
      <c r="N6" s="76"/>
      <c r="O6" s="76"/>
      <c r="P6" s="76"/>
      <c r="Q6" s="76"/>
    </row>
    <row r="7" spans="1:27" s="56" customFormat="1" ht="21" customHeight="1" x14ac:dyDescent="0.2">
      <c r="A7" s="132" t="s">
        <v>30</v>
      </c>
      <c r="B7" s="132"/>
      <c r="C7" s="132"/>
      <c r="D7" s="132" t="s">
        <v>24</v>
      </c>
      <c r="E7" s="132"/>
      <c r="F7" s="132"/>
      <c r="G7" s="132" t="s">
        <v>25</v>
      </c>
      <c r="H7" s="132"/>
      <c r="I7" s="132"/>
      <c r="J7" s="132" t="s">
        <v>26</v>
      </c>
      <c r="K7" s="132"/>
      <c r="L7" s="132"/>
      <c r="M7" s="33"/>
      <c r="N7" s="33"/>
      <c r="O7" s="59"/>
      <c r="P7" s="132" t="s">
        <v>26</v>
      </c>
      <c r="Q7" s="132"/>
      <c r="R7" s="132"/>
      <c r="S7" s="132" t="s">
        <v>25</v>
      </c>
      <c r="T7" s="132"/>
      <c r="U7" s="132"/>
      <c r="V7" s="132" t="s">
        <v>24</v>
      </c>
      <c r="W7" s="132"/>
      <c r="X7" s="132"/>
      <c r="Y7" s="81"/>
      <c r="Z7" s="81"/>
      <c r="AA7" s="91" t="s">
        <v>30</v>
      </c>
    </row>
    <row r="8" spans="1:27" s="24" customFormat="1" ht="21" customHeight="1" x14ac:dyDescent="0.2">
      <c r="C8" s="85"/>
      <c r="D8" s="62"/>
      <c r="E8" s="62"/>
      <c r="F8" s="62"/>
      <c r="G8" s="62"/>
      <c r="H8" s="62"/>
      <c r="I8" s="92"/>
      <c r="J8" s="62"/>
      <c r="K8" s="62"/>
      <c r="L8" s="62"/>
      <c r="M8" s="60"/>
      <c r="N8" s="60"/>
      <c r="O8" s="61"/>
      <c r="P8" s="62"/>
      <c r="Q8" s="62"/>
      <c r="R8" s="62"/>
      <c r="S8" s="62"/>
      <c r="T8" s="62"/>
      <c r="U8" s="92"/>
      <c r="V8" s="62"/>
      <c r="W8" s="62"/>
      <c r="X8" s="62"/>
      <c r="AA8" s="85"/>
    </row>
    <row r="9" spans="1:27" s="24" customFormat="1" ht="21" customHeight="1" x14ac:dyDescent="0.2">
      <c r="A9" s="25">
        <v>1</v>
      </c>
      <c r="B9" s="79">
        <f>IF(INDEX(Table135[[Nr.p.k.]:[Vārds, Uzvārds]],'TOP32'!A9,2)&lt;&gt;0, INDEX(Table135[[Nr.p.k.]:[Vārds, Uzvārds]],'TOP32'!A9,2), "")</f>
        <v>12</v>
      </c>
      <c r="C9" s="87" t="str">
        <f>IF(INDEX(Table135[[Nr.p.k.]:[Vārds, Uzvārds]],'TOP32'!A9,3)&lt;&gt;0, INDEX(Table135[[Nr.p.k.]:[Vārds, Uzvārds]],'TOP32'!A9,3), "")</f>
        <v>NIKOLASS BERTĀNS</v>
      </c>
      <c r="D9" s="62"/>
      <c r="E9" s="62"/>
      <c r="F9" s="62"/>
      <c r="G9" s="62"/>
      <c r="H9" s="62"/>
      <c r="I9" s="92"/>
      <c r="J9" s="62"/>
      <c r="K9" s="62"/>
      <c r="L9" s="62"/>
      <c r="M9" s="60"/>
      <c r="N9" s="60"/>
      <c r="O9" s="61"/>
      <c r="P9" s="62"/>
      <c r="Q9" s="62"/>
      <c r="R9" s="62"/>
      <c r="S9" s="62"/>
      <c r="T9" s="62"/>
      <c r="U9" s="92"/>
      <c r="V9" s="62"/>
      <c r="W9" s="62"/>
      <c r="X9" s="62"/>
      <c r="Y9" s="25">
        <v>2</v>
      </c>
      <c r="Z9" s="79">
        <f>IF(INDEX(Table135[[Nr.p.k.]:[Vārds, Uzvārds]],'TOP32'!Y9,2)&lt;&gt;0, INDEX(Table135[[Nr.p.k.]:[Vārds, Uzvārds]],'TOP32'!Y9,2), "")</f>
        <v>7</v>
      </c>
      <c r="AA9" s="87" t="str">
        <f>IF(INDEX(Table135[[Nr.p.k.]:[Vārds, Uzvārds]],'TOP32'!Y9,3)&lt;&gt;0, INDEX(Table135[[Nr.p.k.]:[Vārds, Uzvārds]],'TOP32'!Y9,3), "")</f>
        <v>HARIJS LABARĒVIČS</v>
      </c>
    </row>
    <row r="10" spans="1:27" s="24" customFormat="1" ht="21" customHeight="1" x14ac:dyDescent="0.2">
      <c r="A10" s="25">
        <v>32</v>
      </c>
      <c r="B10" s="79">
        <f>IF(INDEX(Table135[[Nr.p.k.]:[Vārds, Uzvārds]],'TOP32'!A10,2)&lt;&gt;0, INDEX(Table135[[Nr.p.k.]:[Vārds, Uzvārds]],'TOP32'!A10,2), "")</f>
        <v>1</v>
      </c>
      <c r="C10" s="87" t="str">
        <f>IF(INDEX(Table135[[Nr.p.k.]:[Vārds, Uzvārds]],'TOP32'!A10,3)&lt;&gt;0, INDEX(Table135[[Nr.p.k.]:[Vārds, Uzvārds]],'TOP32'!A10,3), "")</f>
        <v>JĀNIS BOĻBANS</v>
      </c>
      <c r="D10" s="23"/>
      <c r="E10" s="23"/>
      <c r="G10" s="62"/>
      <c r="H10" s="62"/>
      <c r="I10" s="92"/>
      <c r="J10" s="62"/>
      <c r="K10" s="62"/>
      <c r="L10" s="62"/>
      <c r="M10" s="60"/>
      <c r="N10" s="60"/>
      <c r="O10" s="61"/>
      <c r="P10" s="62"/>
      <c r="Q10" s="62"/>
      <c r="R10" s="62"/>
      <c r="S10" s="62"/>
      <c r="T10" s="62"/>
      <c r="U10" s="92"/>
      <c r="V10" s="62"/>
      <c r="W10" s="62"/>
      <c r="X10" s="60"/>
      <c r="Y10" s="25">
        <v>31</v>
      </c>
      <c r="Z10" s="79">
        <f>IF(INDEX(Table135[[Nr.p.k.]:[Vārds, Uzvārds]],'TOP32'!Y10,2)&lt;&gt;0, INDEX(Table135[[Nr.p.k.]:[Vārds, Uzvārds]],'TOP32'!Y10,2), "")</f>
        <v>14</v>
      </c>
      <c r="AA10" s="87" t="str">
        <f>IF(INDEX(Table135[[Nr.p.k.]:[Vārds, Uzvārds]],'TOP32'!Y10,3)&lt;&gt;0, INDEX(Table135[[Nr.p.k.]:[Vārds, Uzvārds]],'TOP32'!Y10,3), "")</f>
        <v>JĀNIS ZVIEDRIS</v>
      </c>
    </row>
    <row r="11" spans="1:27" s="24" customFormat="1" ht="21" customHeight="1" x14ac:dyDescent="0.2">
      <c r="A11" s="28"/>
      <c r="B11" s="29"/>
      <c r="C11" s="85"/>
      <c r="D11" s="25">
        <v>1</v>
      </c>
      <c r="E11" s="25">
        <v>12</v>
      </c>
      <c r="F11" s="82" t="s">
        <v>64</v>
      </c>
      <c r="G11" s="23"/>
      <c r="H11" s="23"/>
      <c r="I11" s="85"/>
      <c r="J11" s="23"/>
      <c r="K11" s="23"/>
      <c r="M11" s="23"/>
      <c r="N11" s="23"/>
      <c r="P11" s="23"/>
      <c r="Q11" s="23"/>
      <c r="S11" s="23"/>
      <c r="T11" s="23"/>
      <c r="U11" s="85"/>
      <c r="V11" s="25">
        <v>2</v>
      </c>
      <c r="W11" s="25">
        <v>7</v>
      </c>
      <c r="X11" s="82" t="s">
        <v>50</v>
      </c>
      <c r="Y11" s="28"/>
      <c r="Z11" s="29"/>
      <c r="AA11" s="85"/>
    </row>
    <row r="12" spans="1:27" s="24" customFormat="1" ht="21" customHeight="1" x14ac:dyDescent="0.2">
      <c r="A12" s="28"/>
      <c r="B12" s="29"/>
      <c r="C12" s="85"/>
      <c r="D12" s="25">
        <v>16</v>
      </c>
      <c r="E12" s="25">
        <v>16</v>
      </c>
      <c r="F12" s="82" t="s">
        <v>61</v>
      </c>
      <c r="G12" s="23"/>
      <c r="H12" s="23"/>
      <c r="I12" s="85"/>
      <c r="J12" s="23"/>
      <c r="K12" s="23"/>
      <c r="M12" s="23"/>
      <c r="N12" s="23"/>
      <c r="P12" s="23"/>
      <c r="Q12" s="23"/>
      <c r="S12" s="23"/>
      <c r="T12" s="23"/>
      <c r="U12" s="85"/>
      <c r="V12" s="25">
        <v>18</v>
      </c>
      <c r="W12" s="25">
        <v>31</v>
      </c>
      <c r="X12" s="82" t="s">
        <v>58</v>
      </c>
      <c r="Y12" s="28"/>
      <c r="Z12" s="29"/>
      <c r="AA12" s="85"/>
    </row>
    <row r="13" spans="1:27" s="24" customFormat="1" ht="21" customHeight="1" x14ac:dyDescent="0.2">
      <c r="A13" s="25">
        <v>16</v>
      </c>
      <c r="B13" s="79">
        <f>IF(INDEX(Table135[[Nr.p.k.]:[Vārds, Uzvārds]],'TOP32'!A13,2)&lt;&gt;0, INDEX(Table135[[Nr.p.k.]:[Vārds, Uzvārds]],'TOP32'!A13,2), "")</f>
        <v>16</v>
      </c>
      <c r="C13" s="87" t="str">
        <f>IF(INDEX(Table135[[Nr.p.k.]:[Vārds, Uzvārds]],'TOP32'!A13,3)&lt;&gt;0, INDEX(Table135[[Nr.p.k.]:[Vārds, Uzvārds]],'TOP32'!A13,3), "")</f>
        <v>RINALDS ŌLŠEVSKIS</v>
      </c>
      <c r="D13" s="23"/>
      <c r="E13" s="23"/>
      <c r="F13" s="93"/>
      <c r="G13" s="23"/>
      <c r="H13" s="23"/>
      <c r="I13" s="85"/>
      <c r="J13" s="23"/>
      <c r="K13" s="23"/>
      <c r="M13" s="23"/>
      <c r="N13" s="23"/>
      <c r="O13" s="31"/>
      <c r="P13" s="23"/>
      <c r="Q13" s="23"/>
      <c r="S13" s="23"/>
      <c r="T13" s="23"/>
      <c r="U13" s="98"/>
      <c r="V13" s="30"/>
      <c r="X13" s="94"/>
      <c r="Y13" s="25">
        <v>15</v>
      </c>
      <c r="Z13" s="79">
        <f>IF(INDEX(Table135[[Nr.p.k.]:[Vārds, Uzvārds]],'TOP32'!Y13,2)&lt;&gt;0, INDEX(Table135[[Nr.p.k.]:[Vārds, Uzvārds]],'TOP32'!Y13,2), "")</f>
        <v>11</v>
      </c>
      <c r="AA13" s="87" t="str">
        <f>IF(INDEX(Table135[[Nr.p.k.]:[Vārds, Uzvārds]],'TOP32'!Y13,3)&lt;&gt;0, INDEX(Table135[[Nr.p.k.]:[Vārds, Uzvārds]],'TOP32'!Y13,3), "")</f>
        <v>CARL MARTIN JOGEDA</v>
      </c>
    </row>
    <row r="14" spans="1:27" s="24" customFormat="1" ht="21" customHeight="1" x14ac:dyDescent="0.2">
      <c r="A14" s="25">
        <v>17</v>
      </c>
      <c r="B14" s="79">
        <f>IF(INDEX(Table135[[Nr.p.k.]:[Vārds, Uzvārds]],'TOP32'!A14,2)&lt;&gt;0, INDEX(Table135[[Nr.p.k.]:[Vārds, Uzvārds]],'TOP32'!A14,2), "")</f>
        <v>30</v>
      </c>
      <c r="C14" s="87" t="str">
        <f>IF(INDEX(Table135[[Nr.p.k.]:[Vārds, Uzvārds]],'TOP32'!A14,3)&lt;&gt;0, INDEX(Table135[[Nr.p.k.]:[Vārds, Uzvārds]],'TOP32'!A14,3), "")</f>
        <v>DĀVIS KALNIŅŠ</v>
      </c>
      <c r="D14" s="23"/>
      <c r="E14" s="23"/>
      <c r="F14" s="94"/>
      <c r="G14" s="26"/>
      <c r="H14" s="23"/>
      <c r="I14" s="85"/>
      <c r="J14" s="23"/>
      <c r="K14" s="23"/>
      <c r="M14" s="23"/>
      <c r="N14" s="23"/>
      <c r="P14" s="23"/>
      <c r="Q14" s="23"/>
      <c r="S14" s="23"/>
      <c r="T14" s="23"/>
      <c r="U14" s="98"/>
      <c r="V14" s="27"/>
      <c r="W14" s="23"/>
      <c r="X14" s="94"/>
      <c r="Y14" s="25">
        <v>18</v>
      </c>
      <c r="Z14" s="79">
        <f>IF(INDEX(Table135[[Nr.p.k.]:[Vārds, Uzvārds]],'TOP32'!Y14,2)&lt;&gt;0, INDEX(Table135[[Nr.p.k.]:[Vārds, Uzvārds]],'TOP32'!Y14,2), "")</f>
        <v>31</v>
      </c>
      <c r="AA14" s="87" t="str">
        <f>IF(INDEX(Table135[[Nr.p.k.]:[Vārds, Uzvārds]],'TOP32'!Y14,3)&lt;&gt;0, INDEX(Table135[[Nr.p.k.]:[Vārds, Uzvārds]],'TOP32'!Y14,3), "")</f>
        <v>REINIS KAUFMANIS</v>
      </c>
    </row>
    <row r="15" spans="1:27" s="24" customFormat="1" ht="21" customHeight="1" x14ac:dyDescent="0.2">
      <c r="C15" s="85"/>
      <c r="D15" s="23"/>
      <c r="F15" s="95"/>
      <c r="G15" s="25">
        <v>1</v>
      </c>
      <c r="H15" s="25">
        <v>12</v>
      </c>
      <c r="I15" s="82" t="s">
        <v>64</v>
      </c>
      <c r="J15" s="23"/>
      <c r="K15" s="23"/>
      <c r="M15" s="28"/>
      <c r="N15" s="28"/>
      <c r="O15" s="29"/>
      <c r="P15" s="23"/>
      <c r="Q15" s="23"/>
      <c r="S15" s="25">
        <v>2</v>
      </c>
      <c r="T15" s="25">
        <v>7</v>
      </c>
      <c r="U15" s="82" t="s">
        <v>50</v>
      </c>
      <c r="V15" s="23"/>
      <c r="W15" s="23"/>
      <c r="X15" s="94"/>
      <c r="AA15" s="85"/>
    </row>
    <row r="16" spans="1:27" s="24" customFormat="1" ht="21" customHeight="1" x14ac:dyDescent="0.2">
      <c r="A16" s="25">
        <v>8</v>
      </c>
      <c r="B16" s="79">
        <f>IF(INDEX(Table135[[Nr.p.k.]:[Vārds, Uzvārds]],'TOP32'!A16,2)&lt;&gt;0, INDEX(Table135[[Nr.p.k.]:[Vārds, Uzvārds]],'TOP32'!A16,2), "")</f>
        <v>23</v>
      </c>
      <c r="C16" s="87" t="str">
        <f>IF(INDEX(Table135[[Nr.p.k.]:[Vārds, Uzvārds]],'TOP32'!A16,3)&lt;&gt;0, INDEX(Table135[[Nr.p.k.]:[Vārds, Uzvārds]],'TOP32'!A16,3), "")</f>
        <v>JORDAN VALDMA</v>
      </c>
      <c r="D16" s="23"/>
      <c r="E16" s="23"/>
      <c r="F16" s="94"/>
      <c r="G16" s="25">
        <v>9</v>
      </c>
      <c r="H16" s="25">
        <v>28</v>
      </c>
      <c r="I16" s="82" t="s">
        <v>59</v>
      </c>
      <c r="J16" s="23"/>
      <c r="K16" s="23"/>
      <c r="M16" s="28"/>
      <c r="N16" s="28"/>
      <c r="O16" s="29"/>
      <c r="P16" s="23"/>
      <c r="Q16" s="23"/>
      <c r="S16" s="25">
        <v>7</v>
      </c>
      <c r="T16" s="25">
        <v>22</v>
      </c>
      <c r="U16" s="82" t="s">
        <v>63</v>
      </c>
      <c r="V16" s="23"/>
      <c r="W16" s="23"/>
      <c r="X16" s="94"/>
      <c r="Y16" s="25">
        <v>7</v>
      </c>
      <c r="Z16" s="79">
        <f>IF(INDEX(Table135[[Nr.p.k.]:[Vārds, Uzvārds]],'TOP32'!Y16,2)&lt;&gt;0, INDEX(Table135[[Nr.p.k.]:[Vārds, Uzvārds]],'TOP32'!Y16,2), "")</f>
        <v>22</v>
      </c>
      <c r="AA16" s="87" t="str">
        <f>IF(INDEX(Table135[[Nr.p.k.]:[Vārds, Uzvārds]],'TOP32'!Y16,3)&lt;&gt;0, INDEX(Table135[[Nr.p.k.]:[Vārds, Uzvārds]],'TOP32'!Y16,3), "")</f>
        <v>DOMINIKS BERGMANIS</v>
      </c>
    </row>
    <row r="17" spans="1:27" s="24" customFormat="1" ht="21" customHeight="1" x14ac:dyDescent="0.2">
      <c r="A17" s="25">
        <v>25</v>
      </c>
      <c r="B17" s="79">
        <f>IF(INDEX(Table135[[Nr.p.k.]:[Vārds, Uzvārds]],'TOP32'!A17,2)&lt;&gt;0, INDEX(Table135[[Nr.p.k.]:[Vārds, Uzvārds]],'TOP32'!A17,2), "")</f>
        <v>26</v>
      </c>
      <c r="C17" s="87" t="str">
        <f>IF(INDEX(Table135[[Nr.p.k.]:[Vārds, Uzvārds]],'TOP32'!A17,3)&lt;&gt;0, INDEX(Table135[[Nr.p.k.]:[Vārds, Uzvārds]],'TOP32'!A17,3), "")</f>
        <v>DANIELS DUNSKIS</v>
      </c>
      <c r="D17" s="23"/>
      <c r="E17" s="23"/>
      <c r="F17" s="94"/>
      <c r="G17" s="27"/>
      <c r="H17" s="28"/>
      <c r="I17" s="97"/>
      <c r="J17" s="27"/>
      <c r="K17" s="23"/>
      <c r="M17" s="133" t="s">
        <v>27</v>
      </c>
      <c r="N17" s="133"/>
      <c r="O17" s="133"/>
      <c r="P17" s="23"/>
      <c r="Q17" s="23"/>
      <c r="S17" s="30"/>
      <c r="T17" s="23"/>
      <c r="U17" s="98"/>
      <c r="V17" s="27"/>
      <c r="W17" s="23"/>
      <c r="X17" s="94"/>
      <c r="Y17" s="25">
        <v>26</v>
      </c>
      <c r="Z17" s="79">
        <f>IF(INDEX(Table135[[Nr.p.k.]:[Vārds, Uzvārds]],'TOP32'!Y17,2)&lt;&gt;0, INDEX(Table135[[Nr.p.k.]:[Vārds, Uzvārds]],'TOP32'!Y17,2), "")</f>
        <v>27</v>
      </c>
      <c r="AA17" s="87" t="str">
        <f>IF(INDEX(Table135[[Nr.p.k.]:[Vārds, Uzvārds]],'TOP32'!Y17,3)&lt;&gt;0, INDEX(Table135[[Nr.p.k.]:[Vārds, Uzvārds]],'TOP32'!Y17,3), "")</f>
        <v>ANDRIS JAKIMENKO</v>
      </c>
    </row>
    <row r="18" spans="1:27" s="24" customFormat="1" ht="21" customHeight="1" x14ac:dyDescent="0.2">
      <c r="A18" s="62"/>
      <c r="C18" s="85"/>
      <c r="D18" s="25">
        <v>8</v>
      </c>
      <c r="E18" s="25">
        <v>23</v>
      </c>
      <c r="F18" s="82" t="s">
        <v>53</v>
      </c>
      <c r="G18" s="23"/>
      <c r="H18" s="23"/>
      <c r="I18" s="98"/>
      <c r="J18" s="27"/>
      <c r="K18" s="23"/>
      <c r="M18" s="25">
        <v>1</v>
      </c>
      <c r="N18" s="25">
        <v>12</v>
      </c>
      <c r="O18" s="82" t="s">
        <v>64</v>
      </c>
      <c r="P18" s="23"/>
      <c r="Q18" s="23"/>
      <c r="S18" s="27"/>
      <c r="T18" s="23"/>
      <c r="U18" s="98"/>
      <c r="V18" s="25">
        <v>7</v>
      </c>
      <c r="W18" s="25">
        <v>22</v>
      </c>
      <c r="X18" s="82" t="s">
        <v>63</v>
      </c>
      <c r="AA18" s="85"/>
    </row>
    <row r="19" spans="1:27" s="24" customFormat="1" ht="21" customHeight="1" x14ac:dyDescent="0.2">
      <c r="C19" s="85"/>
      <c r="D19" s="25">
        <v>9</v>
      </c>
      <c r="E19" s="25">
        <v>28</v>
      </c>
      <c r="F19" s="82" t="s">
        <v>59</v>
      </c>
      <c r="G19" s="23"/>
      <c r="H19" s="23"/>
      <c r="I19" s="98"/>
      <c r="J19" s="27"/>
      <c r="K19" s="23"/>
      <c r="M19" s="25">
        <v>2</v>
      </c>
      <c r="N19" s="25">
        <v>7</v>
      </c>
      <c r="O19" s="82" t="s">
        <v>50</v>
      </c>
      <c r="P19" s="23"/>
      <c r="Q19" s="23"/>
      <c r="S19" s="27"/>
      <c r="T19" s="23"/>
      <c r="U19" s="98"/>
      <c r="V19" s="25">
        <v>23</v>
      </c>
      <c r="W19" s="25">
        <v>6</v>
      </c>
      <c r="X19" s="82" t="s">
        <v>60</v>
      </c>
      <c r="AA19" s="85"/>
    </row>
    <row r="20" spans="1:27" s="24" customFormat="1" ht="21" customHeight="1" x14ac:dyDescent="0.2">
      <c r="A20" s="25">
        <v>9</v>
      </c>
      <c r="B20" s="79">
        <f>IF(INDEX(Table135[[Nr.p.k.]:[Vārds, Uzvārds]],'TOP32'!A20,2)&lt;&gt;0, INDEX(Table135[[Nr.p.k.]:[Vārds, Uzvārds]],'TOP32'!A20,2), "")</f>
        <v>28</v>
      </c>
      <c r="C20" s="87" t="str">
        <f>IF(INDEX(Table135[[Nr.p.k.]:[Vārds, Uzvārds]],'TOP32'!A20,3)&lt;&gt;0, INDEX(Table135[[Nr.p.k.]:[Vārds, Uzvārds]],'TOP32'!A20,3), "")</f>
        <v>NILS KAUFMANIS</v>
      </c>
      <c r="D20" s="23"/>
      <c r="E20" s="23"/>
      <c r="F20" s="94"/>
      <c r="G20" s="23"/>
      <c r="H20" s="23"/>
      <c r="I20" s="98"/>
      <c r="J20" s="27"/>
      <c r="K20" s="23"/>
      <c r="M20" s="27"/>
      <c r="N20" s="23"/>
      <c r="P20" s="26"/>
      <c r="Q20" s="23"/>
      <c r="S20" s="27"/>
      <c r="T20" s="23"/>
      <c r="U20" s="98"/>
      <c r="V20" s="23"/>
      <c r="W20" s="23"/>
      <c r="X20" s="94"/>
      <c r="Y20" s="25">
        <v>10</v>
      </c>
      <c r="Z20" s="79">
        <f>IF(INDEX(Table135[[Nr.p.k.]:[Vārds, Uzvārds]],'TOP32'!Y20,2)&lt;&gt;0, INDEX(Table135[[Nr.p.k.]:[Vārds, Uzvārds]],'TOP32'!Y20,2), "")</f>
        <v>10</v>
      </c>
      <c r="AA20" s="87" t="str">
        <f>IF(INDEX(Table135[[Nr.p.k.]:[Vārds, Uzvārds]],'TOP32'!Y20,3)&lt;&gt;0, INDEX(Table135[[Nr.p.k.]:[Vārds, Uzvārds]],'TOP32'!Y20,3), "")</f>
        <v>KASPAR KASIK</v>
      </c>
    </row>
    <row r="21" spans="1:27" s="24" customFormat="1" ht="21" customHeight="1" x14ac:dyDescent="0.2">
      <c r="A21" s="25">
        <v>24</v>
      </c>
      <c r="B21" s="79">
        <f>IF(INDEX(Table135[[Nr.p.k.]:[Vārds, Uzvārds]],'TOP32'!A21,2)&lt;&gt;0, INDEX(Table135[[Nr.p.k.]:[Vārds, Uzvārds]],'TOP32'!A21,2), "")</f>
        <v>25</v>
      </c>
      <c r="C21" s="87" t="str">
        <f>IF(INDEX(Table135[[Nr.p.k.]:[Vārds, Uzvārds]],'TOP32'!A21,3)&lt;&gt;0, INDEX(Table135[[Nr.p.k.]:[Vārds, Uzvārds]],'TOP32'!A21,3), "")</f>
        <v>PĒTERIS DĀVIS</v>
      </c>
      <c r="D21" s="23"/>
      <c r="E21" s="23"/>
      <c r="F21" s="94"/>
      <c r="G21" s="28"/>
      <c r="H21" s="28"/>
      <c r="I21" s="97"/>
      <c r="J21" s="25">
        <v>1</v>
      </c>
      <c r="K21" s="25">
        <v>12</v>
      </c>
      <c r="L21" s="82" t="s">
        <v>64</v>
      </c>
      <c r="M21" s="23"/>
      <c r="N21" s="23"/>
      <c r="P21" s="25">
        <v>2</v>
      </c>
      <c r="Q21" s="25">
        <v>7</v>
      </c>
      <c r="R21" s="82" t="s">
        <v>50</v>
      </c>
      <c r="S21" s="23"/>
      <c r="T21" s="23"/>
      <c r="U21" s="98"/>
      <c r="V21" s="23"/>
      <c r="W21" s="23"/>
      <c r="X21" s="94"/>
      <c r="Y21" s="25">
        <v>23</v>
      </c>
      <c r="Z21" s="79">
        <f>IF(INDEX(Table135[[Nr.p.k.]:[Vārds, Uzvārds]],'TOP32'!Y21,2)&lt;&gt;0, INDEX(Table135[[Nr.p.k.]:[Vārds, Uzvārds]],'TOP32'!Y21,2), "")</f>
        <v>6</v>
      </c>
      <c r="AA21" s="87" t="str">
        <f>IF(INDEX(Table135[[Nr.p.k.]:[Vārds, Uzvārds]],'TOP32'!Y21,3)&lt;&gt;0, INDEX(Table135[[Nr.p.k.]:[Vārds, Uzvārds]],'TOP32'!Y21,3), "")</f>
        <v>EDVARDS ROMANS</v>
      </c>
    </row>
    <row r="22" spans="1:27" s="24" customFormat="1" ht="21" customHeight="1" x14ac:dyDescent="0.2">
      <c r="C22" s="88"/>
      <c r="D22" s="23"/>
      <c r="E22" s="23"/>
      <c r="F22" s="94"/>
      <c r="G22" s="28"/>
      <c r="H22" s="28"/>
      <c r="I22" s="97"/>
      <c r="J22" s="25">
        <v>4</v>
      </c>
      <c r="K22" s="25">
        <v>4</v>
      </c>
      <c r="L22" s="96" t="s">
        <v>44</v>
      </c>
      <c r="M22" s="23"/>
      <c r="N22" s="23"/>
      <c r="O22" s="31"/>
      <c r="P22" s="25">
        <v>3</v>
      </c>
      <c r="Q22" s="25">
        <v>5</v>
      </c>
      <c r="R22" s="82" t="s">
        <v>41</v>
      </c>
      <c r="S22" s="23"/>
      <c r="T22" s="23"/>
      <c r="U22" s="98"/>
      <c r="V22" s="23"/>
      <c r="W22" s="23"/>
      <c r="X22" s="94"/>
      <c r="AA22" s="88"/>
    </row>
    <row r="23" spans="1:27" s="24" customFormat="1" ht="21" customHeight="1" x14ac:dyDescent="0.2">
      <c r="A23" s="25">
        <v>4</v>
      </c>
      <c r="B23" s="79">
        <f>IF(INDEX(Table135[[Nr.p.k.]:[Vārds, Uzvārds]],'TOP32'!A23,2)&lt;&gt;0, INDEX(Table135[[Nr.p.k.]:[Vārds, Uzvārds]],'TOP32'!A23,2), "")</f>
        <v>4</v>
      </c>
      <c r="C23" s="165" t="str">
        <f>IF(INDEX(Table135[[Nr.p.k.]:[Vārds, Uzvārds]],'TOP32'!A23,3)&lt;&gt;0, INDEX(Table135[[Nr.p.k.]:[Vārds, Uzvārds]],'TOP32'!A23,3), "")</f>
        <v>AGRIS KUBULIŅŠ</v>
      </c>
      <c r="D23" s="23"/>
      <c r="E23" s="23"/>
      <c r="F23" s="94"/>
      <c r="G23" s="28"/>
      <c r="H23" s="28"/>
      <c r="I23" s="97"/>
      <c r="J23" s="27"/>
      <c r="K23" s="28"/>
      <c r="L23" s="29"/>
      <c r="M23" s="23"/>
      <c r="N23" s="23"/>
      <c r="O23" s="31"/>
      <c r="P23" s="28"/>
      <c r="Q23" s="28"/>
      <c r="R23" s="58"/>
      <c r="S23" s="23"/>
      <c r="T23" s="23"/>
      <c r="U23" s="98"/>
      <c r="V23" s="23"/>
      <c r="W23" s="23"/>
      <c r="X23" s="94"/>
      <c r="Y23" s="25">
        <v>3</v>
      </c>
      <c r="Z23" s="79">
        <f>IF(INDEX(Table135[[Nr.p.k.]:[Vārds, Uzvārds]],'TOP32'!Y23,2)&lt;&gt;0, INDEX(Table135[[Nr.p.k.]:[Vārds, Uzvārds]],'TOP32'!Y23,2), "")</f>
        <v>5</v>
      </c>
      <c r="AA23" s="87" t="str">
        <f>IF(INDEX(Table135[[Nr.p.k.]:[Vārds, Uzvārds]],'TOP32'!Y23,3)&lt;&gt;0, INDEX(Table135[[Nr.p.k.]:[Vārds, Uzvārds]],'TOP32'!Y23,3), "")</f>
        <v>KERIJS STAŠKEVIČS</v>
      </c>
    </row>
    <row r="24" spans="1:27" s="24" customFormat="1" ht="21" customHeight="1" x14ac:dyDescent="0.2">
      <c r="A24" s="25">
        <v>29</v>
      </c>
      <c r="B24" s="79">
        <f>IF(INDEX(Table135[[Nr.p.k.]:[Vārds, Uzvārds]],'TOP32'!A24,2)&lt;&gt;0, INDEX(Table135[[Nr.p.k.]:[Vārds, Uzvārds]],'TOP32'!A24,2), "")</f>
        <v>18</v>
      </c>
      <c r="C24" s="165" t="str">
        <f>IF(INDEX(Table135[[Nr.p.k.]:[Vārds, Uzvārds]],'TOP32'!A24,3)&lt;&gt;0, INDEX(Table135[[Nr.p.k.]:[Vārds, Uzvārds]],'TOP32'!A24,3), "")</f>
        <v>JĀNIS SUHANS</v>
      </c>
      <c r="D24" s="23"/>
      <c r="E24" s="23"/>
      <c r="F24" s="94"/>
      <c r="G24" s="23"/>
      <c r="H24" s="23"/>
      <c r="I24" s="98"/>
      <c r="J24" s="27"/>
      <c r="K24" s="23"/>
      <c r="M24" s="28"/>
      <c r="N24" s="28"/>
      <c r="O24" s="32"/>
      <c r="P24" s="23"/>
      <c r="Q24" s="23"/>
      <c r="S24" s="27"/>
      <c r="T24" s="23"/>
      <c r="U24" s="98"/>
      <c r="V24" s="23"/>
      <c r="W24" s="23"/>
      <c r="X24" s="94"/>
      <c r="Y24" s="25">
        <v>30</v>
      </c>
      <c r="Z24" s="79">
        <f>IF(INDEX(Table135[[Nr.p.k.]:[Vārds, Uzvārds]],'TOP32'!Y24,2)&lt;&gt;0, INDEX(Table135[[Nr.p.k.]:[Vārds, Uzvārds]],'TOP32'!Y24,2), "")</f>
        <v>13</v>
      </c>
      <c r="AA24" s="87" t="str">
        <f>IF(INDEX(Table135[[Nr.p.k.]:[Vārds, Uzvārds]],'TOP32'!Y24,3)&lt;&gt;0, INDEX(Table135[[Nr.p.k.]:[Vārds, Uzvārds]],'TOP32'!Y24,3), "")</f>
        <v>EGIDIJS SIKSNA</v>
      </c>
    </row>
    <row r="25" spans="1:27" s="24" customFormat="1" ht="21" customHeight="1" x14ac:dyDescent="0.2">
      <c r="A25" s="28"/>
      <c r="B25" s="29"/>
      <c r="C25" s="85"/>
      <c r="D25" s="25">
        <v>4</v>
      </c>
      <c r="E25" s="25">
        <v>4</v>
      </c>
      <c r="F25" s="82" t="s">
        <v>44</v>
      </c>
      <c r="G25" s="23"/>
      <c r="H25" s="23"/>
      <c r="I25" s="98"/>
      <c r="J25" s="27"/>
      <c r="K25" s="23"/>
      <c r="M25" s="134" t="s">
        <v>28</v>
      </c>
      <c r="N25" s="134"/>
      <c r="O25" s="134"/>
      <c r="P25" s="23"/>
      <c r="Q25" s="23"/>
      <c r="S25" s="27"/>
      <c r="T25" s="23"/>
      <c r="U25" s="98"/>
      <c r="V25" s="25">
        <v>3</v>
      </c>
      <c r="W25" s="25">
        <v>5</v>
      </c>
      <c r="X25" s="82" t="s">
        <v>41</v>
      </c>
      <c r="Y25" s="28"/>
      <c r="Z25" s="29"/>
      <c r="AA25" s="85"/>
    </row>
    <row r="26" spans="1:27" s="24" customFormat="1" ht="21" customHeight="1" x14ac:dyDescent="0.2">
      <c r="C26" s="89"/>
      <c r="D26" s="25">
        <v>20</v>
      </c>
      <c r="E26" s="25">
        <v>17</v>
      </c>
      <c r="F26" s="82" t="s">
        <v>52</v>
      </c>
      <c r="G26" s="23"/>
      <c r="H26" s="23"/>
      <c r="I26" s="98"/>
      <c r="J26" s="27"/>
      <c r="K26" s="23"/>
      <c r="M26" s="25">
        <v>3</v>
      </c>
      <c r="N26" s="25">
        <v>5</v>
      </c>
      <c r="O26" s="82" t="s">
        <v>41</v>
      </c>
      <c r="P26" s="23"/>
      <c r="Q26" s="23"/>
      <c r="S26" s="27"/>
      <c r="T26" s="23"/>
      <c r="U26" s="98"/>
      <c r="V26" s="25">
        <v>19</v>
      </c>
      <c r="W26" s="25">
        <v>21</v>
      </c>
      <c r="X26" s="82" t="s">
        <v>51</v>
      </c>
      <c r="Y26" s="29"/>
      <c r="AA26" s="88"/>
    </row>
    <row r="27" spans="1:27" s="24" customFormat="1" ht="21" customHeight="1" x14ac:dyDescent="0.2">
      <c r="A27" s="25">
        <v>13</v>
      </c>
      <c r="B27" s="79">
        <f>IF(INDEX(Table135[[Nr.p.k.]:[Vārds, Uzvārds]],'TOP32'!A27,2)&lt;&gt;0, INDEX(Table135[[Nr.p.k.]:[Vārds, Uzvārds]],'TOP32'!A27,2), "")</f>
        <v>32</v>
      </c>
      <c r="C27" s="87" t="str">
        <f>IF(INDEX(Table135[[Nr.p.k.]:[Vārds, Uzvārds]],'TOP32'!A27,3)&lt;&gt;0, INDEX(Table135[[Nr.p.k.]:[Vārds, Uzvārds]],'TOP32'!A27,3), "")</f>
        <v>KRISTAPS KURMIS</v>
      </c>
      <c r="D27" s="23"/>
      <c r="E27" s="23"/>
      <c r="F27" s="94"/>
      <c r="G27" s="27"/>
      <c r="H27" s="23"/>
      <c r="I27" s="98"/>
      <c r="J27" s="27"/>
      <c r="K27" s="23"/>
      <c r="M27" s="25">
        <v>4</v>
      </c>
      <c r="N27" s="25">
        <v>4</v>
      </c>
      <c r="O27" s="96" t="s">
        <v>44</v>
      </c>
      <c r="P27" s="23"/>
      <c r="Q27" s="23"/>
      <c r="S27" s="26"/>
      <c r="T27" s="23"/>
      <c r="U27" s="98"/>
      <c r="V27" s="27"/>
      <c r="W27" s="23"/>
      <c r="X27" s="94"/>
      <c r="Y27" s="25">
        <v>14</v>
      </c>
      <c r="Z27" s="79">
        <f>IF(INDEX(Table135[[Nr.p.k.]:[Vārds, Uzvārds]],'TOP32'!Y27,2)&lt;&gt;0, INDEX(Table135[[Nr.p.k.]:[Vārds, Uzvārds]],'TOP32'!Y27,2), "")</f>
        <v>3</v>
      </c>
      <c r="AA27" s="87" t="str">
        <f>IF(INDEX(Table135[[Nr.p.k.]:[Vārds, Uzvārds]],'TOP32'!Y27,3)&lt;&gt;0, INDEX(Table135[[Nr.p.k.]:[Vārds, Uzvārds]],'TOP32'!Y27,3), "")</f>
        <v>KRISTIĀNS LAPUHA</v>
      </c>
    </row>
    <row r="28" spans="1:27" s="24" customFormat="1" ht="21" customHeight="1" x14ac:dyDescent="0.2">
      <c r="A28" s="25">
        <v>20</v>
      </c>
      <c r="B28" s="79">
        <f>IF(INDEX(Table135[[Nr.p.k.]:[Vārds, Uzvārds]],'TOP32'!A28,2)&lt;&gt;0, INDEX(Table135[[Nr.p.k.]:[Vārds, Uzvārds]],'TOP32'!A28,2), "")</f>
        <v>17</v>
      </c>
      <c r="C28" s="87" t="str">
        <f>IF(INDEX(Table135[[Nr.p.k.]:[Vārds, Uzvārds]],'TOP32'!A28,3)&lt;&gt;0, INDEX(Table135[[Nr.p.k.]:[Vārds, Uzvārds]],'TOP32'!A28,3), "")</f>
        <v>HAROLD VALDMA</v>
      </c>
      <c r="D28" s="23"/>
      <c r="E28" s="23"/>
      <c r="F28" s="94"/>
      <c r="G28" s="25">
        <v>4</v>
      </c>
      <c r="H28" s="25">
        <v>4</v>
      </c>
      <c r="I28" s="96" t="s">
        <v>44</v>
      </c>
      <c r="J28" s="23"/>
      <c r="K28" s="23"/>
      <c r="M28" s="23"/>
      <c r="N28" s="23"/>
      <c r="P28" s="23"/>
      <c r="Q28" s="23"/>
      <c r="S28" s="25">
        <v>3</v>
      </c>
      <c r="T28" s="25">
        <v>5</v>
      </c>
      <c r="U28" s="82" t="s">
        <v>41</v>
      </c>
      <c r="V28" s="23"/>
      <c r="W28" s="23"/>
      <c r="X28" s="94"/>
      <c r="Y28" s="25">
        <v>19</v>
      </c>
      <c r="Z28" s="79">
        <f>IF(INDEX(Table135[[Nr.p.k.]:[Vārds, Uzvārds]],'TOP32'!Y28,2)&lt;&gt;0, INDEX(Table135[[Nr.p.k.]:[Vārds, Uzvārds]],'TOP32'!Y28,2), "")</f>
        <v>21</v>
      </c>
      <c r="AA28" s="87" t="str">
        <f>IF(INDEX(Table135[[Nr.p.k.]:[Vārds, Uzvārds]],'TOP32'!Y28,3)&lt;&gt;0, INDEX(Table135[[Nr.p.k.]:[Vārds, Uzvārds]],'TOP32'!Y28,3), "")</f>
        <v>PĒTERIS OBORENKO</v>
      </c>
    </row>
    <row r="29" spans="1:27" s="24" customFormat="1" ht="21" customHeight="1" x14ac:dyDescent="0.2">
      <c r="C29" s="85"/>
      <c r="D29" s="23"/>
      <c r="E29" s="23"/>
      <c r="F29" s="94"/>
      <c r="G29" s="25">
        <v>12</v>
      </c>
      <c r="H29" s="25">
        <v>36</v>
      </c>
      <c r="I29" s="96" t="s">
        <v>56</v>
      </c>
      <c r="J29" s="23"/>
      <c r="K29" s="23"/>
      <c r="M29" s="166" t="s">
        <v>140</v>
      </c>
      <c r="N29" s="25">
        <v>7</v>
      </c>
      <c r="O29" s="82" t="s">
        <v>50</v>
      </c>
      <c r="P29" s="23"/>
      <c r="Q29" s="23"/>
      <c r="S29" s="25">
        <v>11</v>
      </c>
      <c r="T29" s="25">
        <v>24</v>
      </c>
      <c r="U29" s="82" t="s">
        <v>68</v>
      </c>
      <c r="V29" s="23"/>
      <c r="W29" s="23"/>
      <c r="X29" s="94"/>
      <c r="AA29" s="85"/>
    </row>
    <row r="30" spans="1:27" s="24" customFormat="1" ht="21" customHeight="1" x14ac:dyDescent="0.2">
      <c r="A30" s="25">
        <v>5</v>
      </c>
      <c r="B30" s="79">
        <f>IF(INDEX(Table135[[Nr.p.k.]:[Vārds, Uzvārds]],'TOP32'!A30,2)&lt;&gt;0, INDEX(Table135[[Nr.p.k.]:[Vārds, Uzvārds]],'TOP32'!A30,2), "")</f>
        <v>29</v>
      </c>
      <c r="C30" s="87" t="str">
        <f>IF(INDEX(Table135[[Nr.p.k.]:[Vārds, Uzvārds]],'TOP32'!A30,3)&lt;&gt;0, INDEX(Table135[[Nr.p.k.]:[Vārds, Uzvārds]],'TOP32'!A30,3), "")</f>
        <v>JORENS JUNKULIS</v>
      </c>
      <c r="D30" s="23"/>
      <c r="E30" s="23"/>
      <c r="F30" s="94"/>
      <c r="G30" s="27"/>
      <c r="H30" s="28"/>
      <c r="I30" s="88"/>
      <c r="J30" s="23"/>
      <c r="K30" s="23"/>
      <c r="M30" s="166" t="s">
        <v>141</v>
      </c>
      <c r="N30" s="25">
        <v>12</v>
      </c>
      <c r="O30" s="82" t="s">
        <v>64</v>
      </c>
      <c r="P30" s="23"/>
      <c r="Q30" s="23"/>
      <c r="S30" s="28"/>
      <c r="T30" s="28"/>
      <c r="U30" s="97"/>
      <c r="V30" s="27"/>
      <c r="W30" s="23"/>
      <c r="X30" s="94"/>
      <c r="Y30" s="25">
        <v>6</v>
      </c>
      <c r="Z30" s="79">
        <f>IF(INDEX(Table135[[Nr.p.k.]:[Vārds, Uzvārds]],'TOP32'!Y30,2)&lt;&gt;0, INDEX(Table135[[Nr.p.k.]:[Vārds, Uzvārds]],'TOP32'!Y30,2), "")</f>
        <v>9</v>
      </c>
      <c r="AA30" s="87" t="str">
        <f>IF(INDEX(Table135[[Nr.p.k.]:[Vārds, Uzvārds]],'TOP32'!Y30,3)&lt;&gt;0, INDEX(Table135[[Nr.p.k.]:[Vārds, Uzvārds]],'TOP32'!Y30,3), "")</f>
        <v>ARMANDS SVIĶIS</v>
      </c>
    </row>
    <row r="31" spans="1:27" s="24" customFormat="1" ht="21" customHeight="1" x14ac:dyDescent="0.2">
      <c r="A31" s="25">
        <v>28</v>
      </c>
      <c r="B31" s="79">
        <f>IF(INDEX(Table135[[Nr.p.k.]:[Vārds, Uzvārds]],'TOP32'!A31,2)&lt;&gt;0, INDEX(Table135[[Nr.p.k.]:[Vārds, Uzvārds]],'TOP32'!A31,2), "")</f>
        <v>2</v>
      </c>
      <c r="C31" s="87" t="str">
        <f>IF(INDEX(Table135[[Nr.p.k.]:[Vārds, Uzvārds]],'TOP32'!A31,3)&lt;&gt;0, INDEX(Table135[[Nr.p.k.]:[Vārds, Uzvārds]],'TOP32'!A31,3), "")</f>
        <v>ULAMS MAZULIS</v>
      </c>
      <c r="D31" s="23"/>
      <c r="E31" s="23"/>
      <c r="F31" s="94"/>
      <c r="G31" s="27"/>
      <c r="H31" s="23"/>
      <c r="I31" s="85"/>
      <c r="J31" s="23"/>
      <c r="K31" s="23"/>
      <c r="M31" s="166" t="s">
        <v>142</v>
      </c>
      <c r="N31" s="25">
        <v>4</v>
      </c>
      <c r="O31" s="96" t="s">
        <v>44</v>
      </c>
      <c r="P31" s="23"/>
      <c r="Q31" s="23"/>
      <c r="S31" s="23"/>
      <c r="T31" s="23"/>
      <c r="U31" s="98"/>
      <c r="V31" s="27"/>
      <c r="W31" s="23"/>
      <c r="X31" s="94"/>
      <c r="Y31" s="25">
        <v>27</v>
      </c>
      <c r="Z31" s="79">
        <f>IF(INDEX(Table135[[Nr.p.k.]:[Vārds, Uzvārds]],'TOP32'!Y31,2)&lt;&gt;0, INDEX(Table135[[Nr.p.k.]:[Vārds, Uzvārds]],'TOP32'!Y31,2), "")</f>
        <v>35</v>
      </c>
      <c r="AA31" s="87" t="str">
        <f>IF(INDEX(Table135[[Nr.p.k.]:[Vārds, Uzvārds]],'TOP32'!Y31,3)&lt;&gt;0, INDEX(Table135[[Nr.p.k.]:[Vārds, Uzvārds]],'TOP32'!Y31,3), "")</f>
        <v>ROLANDS KORSAKS</v>
      </c>
    </row>
    <row r="32" spans="1:27" s="24" customFormat="1" ht="21" customHeight="1" x14ac:dyDescent="0.2">
      <c r="A32" s="28"/>
      <c r="B32" s="29"/>
      <c r="C32" s="85"/>
      <c r="D32" s="25">
        <v>28</v>
      </c>
      <c r="E32" s="79">
        <f>IF(INDEX(Table135[[Nr.p.k.]:[Vārds, Uzvārds]],'TOP32'!D32,2)&lt;&gt;0, INDEX(Table135[[Nr.p.k.]:[Vārds, Uzvārds]],'TOP32'!D32,2), "")</f>
        <v>2</v>
      </c>
      <c r="F32" s="87" t="str">
        <f>IF(INDEX(Table135[[Nr.p.k.]:[Vārds, Uzvārds]],'TOP32'!D32,3)&lt;&gt;0, INDEX(Table135[[Nr.p.k.]:[Vārds, Uzvārds]],'TOP32'!D32,3), "")</f>
        <v>ULAMS MAZULIS</v>
      </c>
      <c r="G32" s="23"/>
      <c r="H32" s="23"/>
      <c r="I32" s="85"/>
      <c r="J32" s="23"/>
      <c r="K32" s="23"/>
      <c r="M32" s="166" t="s">
        <v>143</v>
      </c>
      <c r="N32" s="25">
        <v>5</v>
      </c>
      <c r="O32" s="82" t="s">
        <v>41</v>
      </c>
      <c r="P32" s="23"/>
      <c r="Q32" s="23"/>
      <c r="S32" s="23"/>
      <c r="T32" s="23"/>
      <c r="U32" s="85"/>
      <c r="V32" s="25">
        <v>11</v>
      </c>
      <c r="W32" s="25">
        <v>24</v>
      </c>
      <c r="X32" s="82" t="s">
        <v>68</v>
      </c>
      <c r="Y32" s="28"/>
      <c r="Z32" s="29"/>
      <c r="AA32" s="85"/>
    </row>
    <row r="33" spans="1:27" s="24" customFormat="1" ht="21" customHeight="1" x14ac:dyDescent="0.2">
      <c r="C33" s="89"/>
      <c r="D33" s="25">
        <v>12</v>
      </c>
      <c r="E33" s="25">
        <v>36</v>
      </c>
      <c r="F33" s="82" t="s">
        <v>56</v>
      </c>
      <c r="G33" s="23"/>
      <c r="H33" s="23"/>
      <c r="I33" s="85"/>
      <c r="J33" s="23"/>
      <c r="K33" s="23"/>
      <c r="M33" s="23"/>
      <c r="P33" s="23"/>
      <c r="Q33" s="23"/>
      <c r="S33" s="23"/>
      <c r="T33" s="23"/>
      <c r="U33" s="85"/>
      <c r="V33" s="25">
        <v>27</v>
      </c>
      <c r="W33" s="25">
        <v>35</v>
      </c>
      <c r="X33" s="82" t="s">
        <v>76</v>
      </c>
      <c r="Y33" s="29"/>
      <c r="AA33" s="88"/>
    </row>
    <row r="34" spans="1:27" s="24" customFormat="1" ht="21" customHeight="1" x14ac:dyDescent="0.2">
      <c r="A34" s="25">
        <v>12</v>
      </c>
      <c r="B34" s="79">
        <f>IF(INDEX(Table135[[Nr.p.k.]:[Vārds, Uzvārds]],'TOP32'!A34,2)&lt;&gt;0, INDEX(Table135[[Nr.p.k.]:[Vārds, Uzvārds]],'TOP32'!A34,2), "")</f>
        <v>36</v>
      </c>
      <c r="C34" s="87" t="str">
        <f>IF(INDEX(Table135[[Nr.p.k.]:[Vārds, Uzvārds]],'TOP32'!A34,3)&lt;&gt;0, INDEX(Table135[[Nr.p.k.]:[Vārds, Uzvārds]],'TOP32'!A34,3), "")</f>
        <v>EDGARS GRIGORJEVS</v>
      </c>
      <c r="D34" s="23"/>
      <c r="E34" s="23"/>
      <c r="G34" s="23"/>
      <c r="H34" s="23"/>
      <c r="I34" s="85"/>
      <c r="J34" s="23"/>
      <c r="K34" s="23"/>
      <c r="M34" s="23"/>
      <c r="N34" s="23"/>
      <c r="P34" s="23"/>
      <c r="Q34" s="23"/>
      <c r="S34" s="23"/>
      <c r="T34" s="23"/>
      <c r="U34" s="85"/>
      <c r="V34" s="23"/>
      <c r="W34" s="23"/>
      <c r="X34" s="94"/>
      <c r="Y34" s="25">
        <v>11</v>
      </c>
      <c r="Z34" s="79">
        <f>IF(INDEX(Table135[[Nr.p.k.]:[Vārds, Uzvārds]],'TOP32'!Y34,2)&lt;&gt;0, INDEX(Table135[[Nr.p.k.]:[Vārds, Uzvārds]],'TOP32'!Y34,2), "")</f>
        <v>24</v>
      </c>
      <c r="AA34" s="165" t="str">
        <f>IF(INDEX(Table135[[Nr.p.k.]:[Vārds, Uzvārds]],'TOP32'!Y34,3)&lt;&gt;0, INDEX(Table135[[Nr.p.k.]:[Vārds, Uzvārds]],'TOP32'!Y34,3), "")</f>
        <v>ELMĀRS LAUSKIS</v>
      </c>
    </row>
    <row r="35" spans="1:27" s="24" customFormat="1" ht="21" customHeight="1" x14ac:dyDescent="0.2">
      <c r="A35" s="25">
        <v>21</v>
      </c>
      <c r="B35" s="79">
        <f>IF(INDEX(Table135[[Nr.p.k.]:[Vārds, Uzvārds]],'TOP32'!A35,2)&lt;&gt;0, INDEX(Table135[[Nr.p.k.]:[Vārds, Uzvārds]],'TOP32'!A35,2), "")</f>
        <v>19</v>
      </c>
      <c r="C35" s="87" t="str">
        <f>IF(INDEX(Table135[[Nr.p.k.]:[Vārds, Uzvārds]],'TOP32'!A35,3)&lt;&gt;0, INDEX(Table135[[Nr.p.k.]:[Vārds, Uzvārds]],'TOP32'!A35,3), "")</f>
        <v>DĀVIS DIRNENS</v>
      </c>
      <c r="D35" s="23"/>
      <c r="E35" s="23"/>
      <c r="G35" s="23"/>
      <c r="H35" s="23"/>
      <c r="I35" s="85"/>
      <c r="J35" s="23"/>
      <c r="K35" s="23"/>
      <c r="M35" s="23"/>
      <c r="N35" s="23"/>
      <c r="P35" s="23"/>
      <c r="Q35" s="23"/>
      <c r="S35" s="23"/>
      <c r="T35" s="23"/>
      <c r="U35" s="85"/>
      <c r="V35" s="23"/>
      <c r="W35" s="23"/>
      <c r="X35" s="94"/>
      <c r="Y35" s="25">
        <v>22</v>
      </c>
      <c r="Z35" s="79">
        <f>IF(INDEX(Table135[[Nr.p.k.]:[Vārds, Uzvārds]],'TOP32'!Y35,2)&lt;&gt;0, INDEX(Table135[[Nr.p.k.]:[Vārds, Uzvārds]],'TOP32'!Y35,2), "")</f>
        <v>15</v>
      </c>
      <c r="AA35" s="165" t="str">
        <f>IF(INDEX(Table135[[Nr.p.k.]:[Vārds, Uzvārds]],'TOP32'!Y35,3)&lt;&gt;0, INDEX(Table135[[Nr.p.k.]:[Vārds, Uzvārds]],'TOP32'!Y35,3), "")</f>
        <v>JURIS JEVDOKIMOVS</v>
      </c>
    </row>
    <row r="37" spans="1:27" x14ac:dyDescent="0.2">
      <c r="A37" s="109" t="s">
        <v>79</v>
      </c>
      <c r="B37" s="54"/>
      <c r="C37" s="90"/>
      <c r="D37" s="57"/>
      <c r="F37" s="54"/>
      <c r="G37" s="57"/>
      <c r="I37" s="90"/>
      <c r="J37" s="55"/>
      <c r="L37" s="54"/>
      <c r="M37" s="57"/>
      <c r="O37" s="54"/>
      <c r="P37" s="57"/>
      <c r="R37" s="54"/>
      <c r="S37" s="57"/>
      <c r="T37" s="55"/>
      <c r="V37" s="55"/>
      <c r="W37" s="55"/>
    </row>
    <row r="38" spans="1:27" x14ac:dyDescent="0.2">
      <c r="A38" s="57"/>
      <c r="B38" s="54"/>
      <c r="C38" s="90"/>
      <c r="D38" s="57"/>
      <c r="F38" s="54"/>
      <c r="G38" s="57"/>
      <c r="I38" s="90"/>
      <c r="J38" s="55"/>
      <c r="L38" s="54"/>
      <c r="M38" s="57"/>
      <c r="O38" s="54"/>
      <c r="P38" s="57"/>
      <c r="R38" s="54"/>
      <c r="S38" s="57"/>
      <c r="T38" s="55"/>
      <c r="V38" s="55"/>
      <c r="W38" s="55"/>
    </row>
    <row r="39" spans="1:27" x14ac:dyDescent="0.2">
      <c r="A39" s="57"/>
      <c r="B39" s="54"/>
      <c r="C39" s="90"/>
      <c r="D39" s="57"/>
      <c r="F39" s="54"/>
      <c r="G39" s="55"/>
      <c r="H39" s="55"/>
      <c r="J39" s="55"/>
      <c r="K39" s="55"/>
      <c r="L39" s="2" t="s">
        <v>8</v>
      </c>
      <c r="M39" s="3"/>
      <c r="N39" s="18"/>
      <c r="O39" s="1"/>
      <c r="P39" s="20" t="s">
        <v>6</v>
      </c>
      <c r="R39" s="54"/>
      <c r="S39" s="57"/>
      <c r="T39" s="55"/>
      <c r="V39" s="55"/>
      <c r="W39" s="55"/>
    </row>
    <row r="40" spans="1:27" x14ac:dyDescent="0.2">
      <c r="A40" s="57"/>
      <c r="B40" s="54"/>
      <c r="C40" s="90"/>
      <c r="D40" s="57"/>
      <c r="F40" s="54"/>
      <c r="G40" s="55"/>
      <c r="H40" s="55"/>
      <c r="J40" s="55"/>
      <c r="K40" s="55"/>
      <c r="L40" s="2"/>
      <c r="M40" s="3"/>
      <c r="N40" s="2"/>
      <c r="O40" s="1"/>
      <c r="P40" s="1"/>
      <c r="R40" s="54"/>
      <c r="S40" s="57"/>
      <c r="T40" s="55"/>
      <c r="V40" s="55"/>
      <c r="W40" s="55"/>
    </row>
    <row r="41" spans="1:27" x14ac:dyDescent="0.2">
      <c r="A41" s="57"/>
      <c r="B41" s="54"/>
      <c r="C41" s="90"/>
      <c r="D41" s="57"/>
      <c r="F41" s="54"/>
      <c r="G41" s="55"/>
      <c r="H41" s="55"/>
      <c r="J41" s="55"/>
      <c r="K41" s="55"/>
      <c r="L41" s="2"/>
      <c r="M41" s="3"/>
      <c r="N41" s="2"/>
      <c r="O41" s="1"/>
      <c r="P41" s="1"/>
      <c r="R41" s="54"/>
      <c r="S41" s="57"/>
      <c r="T41" s="55"/>
      <c r="V41" s="55"/>
      <c r="W41" s="55"/>
    </row>
    <row r="42" spans="1:27" x14ac:dyDescent="0.2">
      <c r="A42" s="57"/>
      <c r="B42" s="54"/>
      <c r="C42" s="90"/>
      <c r="D42" s="57"/>
      <c r="F42" s="54"/>
      <c r="G42" s="55"/>
      <c r="H42" s="55"/>
      <c r="J42" s="55"/>
      <c r="K42" s="55"/>
      <c r="L42" s="2" t="s">
        <v>7</v>
      </c>
      <c r="M42" s="3"/>
      <c r="N42" s="1"/>
      <c r="O42" s="1"/>
      <c r="P42" s="20" t="s">
        <v>9</v>
      </c>
      <c r="R42" s="54"/>
      <c r="S42" s="57"/>
      <c r="T42" s="55"/>
      <c r="V42" s="55"/>
      <c r="W42" s="55"/>
    </row>
  </sheetData>
  <mergeCells count="12">
    <mergeCell ref="V7:X7"/>
    <mergeCell ref="M17:O17"/>
    <mergeCell ref="M25:O25"/>
    <mergeCell ref="M2:Q2"/>
    <mergeCell ref="M3:Q3"/>
    <mergeCell ref="M5:Q5"/>
    <mergeCell ref="S7:U7"/>
    <mergeCell ref="A7:C7"/>
    <mergeCell ref="D7:F7"/>
    <mergeCell ref="G7:I7"/>
    <mergeCell ref="J7:L7"/>
    <mergeCell ref="P7:R7"/>
  </mergeCells>
  <pageMargins left="0.25" right="0.25" top="0.75" bottom="0.75" header="0.3" footer="0.3"/>
  <pageSetup paperSize="9" scale="6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D33D-8122-9D4D-A41A-4DF557340CF1}">
  <dimension ref="B1:O87"/>
  <sheetViews>
    <sheetView tabSelected="1" topLeftCell="A6" workbookViewId="0">
      <selection activeCell="D29" sqref="D29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33.83203125" style="1" customWidth="1"/>
    <col min="4" max="4" width="11.33203125" style="1" customWidth="1"/>
    <col min="5" max="5" width="13.33203125" style="3" customWidth="1"/>
    <col min="6" max="13" width="13.33203125" style="1" customWidth="1"/>
    <col min="14" max="16384" width="8.83203125" style="1"/>
  </cols>
  <sheetData>
    <row r="1" spans="2:15" ht="5" customHeight="1" x14ac:dyDescent="0.2"/>
    <row r="2" spans="2:15" ht="21" customHeight="1" x14ac:dyDescent="0.2">
      <c r="C2" s="127" t="s">
        <v>29</v>
      </c>
      <c r="D2" s="127"/>
      <c r="E2" s="127"/>
    </row>
    <row r="3" spans="2:15" ht="8" customHeight="1" x14ac:dyDescent="0.2">
      <c r="C3" s="3"/>
      <c r="D3" s="3"/>
    </row>
    <row r="4" spans="2:15" ht="15" customHeight="1" x14ac:dyDescent="0.2">
      <c r="C4" s="128" t="s">
        <v>1</v>
      </c>
      <c r="D4" s="128"/>
      <c r="E4" s="128"/>
    </row>
    <row r="5" spans="2:15" x14ac:dyDescent="0.2">
      <c r="C5" s="110"/>
      <c r="D5" s="110"/>
    </row>
    <row r="6" spans="2:15" ht="6" customHeight="1" x14ac:dyDescent="0.2">
      <c r="C6" s="3"/>
      <c r="D6" s="3"/>
    </row>
    <row r="7" spans="2:15" ht="16" x14ac:dyDescent="0.2">
      <c r="C7" s="159" t="s">
        <v>80</v>
      </c>
      <c r="D7" s="159"/>
      <c r="E7" s="159"/>
    </row>
    <row r="8" spans="2:15" ht="17" customHeight="1" x14ac:dyDescent="0.2">
      <c r="C8" s="131" t="s">
        <v>43</v>
      </c>
      <c r="D8" s="131"/>
      <c r="E8" s="131"/>
    </row>
    <row r="9" spans="2:15" ht="8" customHeight="1" x14ac:dyDescent="0.2">
      <c r="C9" s="111"/>
      <c r="D9" s="111"/>
    </row>
    <row r="10" spans="2:15" x14ac:dyDescent="0.2">
      <c r="B10" s="16"/>
      <c r="E10" s="136" t="s">
        <v>81</v>
      </c>
      <c r="F10" s="137"/>
      <c r="G10" s="138"/>
      <c r="H10" s="136" t="s">
        <v>82</v>
      </c>
      <c r="I10" s="137"/>
      <c r="J10" s="138"/>
      <c r="K10" s="136" t="s">
        <v>138</v>
      </c>
      <c r="L10" s="137"/>
      <c r="M10" s="138"/>
      <c r="N10" s="139"/>
      <c r="O10" s="139"/>
    </row>
    <row r="11" spans="2:15" x14ac:dyDescent="0.2">
      <c r="B11" s="28"/>
      <c r="C11" s="140"/>
      <c r="D11" s="140"/>
      <c r="E11" s="141" t="s">
        <v>83</v>
      </c>
      <c r="F11" s="142"/>
      <c r="G11" s="143"/>
      <c r="H11" s="141" t="s">
        <v>84</v>
      </c>
      <c r="I11" s="142"/>
      <c r="J11" s="143"/>
      <c r="K11" s="141" t="s">
        <v>49</v>
      </c>
      <c r="L11" s="142"/>
      <c r="M11" s="143"/>
      <c r="N11" s="29"/>
      <c r="O11" s="139"/>
    </row>
    <row r="12" spans="2:15" s="9" customFormat="1" ht="30" x14ac:dyDescent="0.2">
      <c r="B12" s="28" t="s">
        <v>85</v>
      </c>
      <c r="C12" s="28" t="s">
        <v>86</v>
      </c>
      <c r="D12" s="144" t="s">
        <v>87</v>
      </c>
      <c r="E12" s="145" t="s">
        <v>129</v>
      </c>
      <c r="F12" s="146" t="s">
        <v>130</v>
      </c>
      <c r="G12" s="147" t="s">
        <v>131</v>
      </c>
      <c r="H12" s="145" t="s">
        <v>132</v>
      </c>
      <c r="I12" s="146" t="s">
        <v>133</v>
      </c>
      <c r="J12" s="147" t="s">
        <v>134</v>
      </c>
      <c r="K12" s="145" t="s">
        <v>135</v>
      </c>
      <c r="L12" s="28" t="s">
        <v>136</v>
      </c>
      <c r="M12" s="148" t="s">
        <v>137</v>
      </c>
      <c r="N12" s="95"/>
      <c r="O12" s="149"/>
    </row>
    <row r="13" spans="2:15" x14ac:dyDescent="0.2">
      <c r="B13" s="28">
        <v>1</v>
      </c>
      <c r="C13" s="88" t="s">
        <v>41</v>
      </c>
      <c r="D13" s="150">
        <f>Table5[[#This Row],[KOPVĒRTĒJUMS 1]]+Table5[[#This Row],[KOPVĒRTĒJUMS 2]]+Table5[[#This Row],[KOPVĒRTĒJUMS 3]]</f>
        <v>252</v>
      </c>
      <c r="E13" s="151">
        <v>4</v>
      </c>
      <c r="F13" s="152">
        <v>100</v>
      </c>
      <c r="G13" s="153">
        <v>104</v>
      </c>
      <c r="H13" s="151">
        <v>10</v>
      </c>
      <c r="I13" s="28">
        <v>61</v>
      </c>
      <c r="J13" s="154">
        <v>71</v>
      </c>
      <c r="K13" s="164">
        <v>8</v>
      </c>
      <c r="L13" s="28">
        <v>69</v>
      </c>
      <c r="M13" s="154">
        <f>Table5[[#This Row],[KVALIFIKĀCIJA 3]]+Table5[[#This Row],[FINĀLS 3]]</f>
        <v>77</v>
      </c>
      <c r="N13" s="29"/>
      <c r="O13" s="139"/>
    </row>
    <row r="14" spans="2:15" x14ac:dyDescent="0.2">
      <c r="B14" s="28">
        <v>2</v>
      </c>
      <c r="C14" s="88" t="s">
        <v>44</v>
      </c>
      <c r="D14" s="150">
        <f>Table5[[#This Row],[KOPVĒRTĒJUMS 1]]+Table5[[#This Row],[KOPVĒRTĒJUMS 2]]+Table5[[#This Row],[KOPVĒRTĒJUMS 3]]</f>
        <v>196</v>
      </c>
      <c r="E14" s="151"/>
      <c r="F14" s="139"/>
      <c r="G14" s="155"/>
      <c r="H14" s="151">
        <v>12</v>
      </c>
      <c r="I14" s="152">
        <v>100</v>
      </c>
      <c r="J14" s="153">
        <v>112</v>
      </c>
      <c r="K14" s="164">
        <v>6</v>
      </c>
      <c r="L14" s="152">
        <v>78</v>
      </c>
      <c r="M14" s="153">
        <f>Table5[[#This Row],[KVALIFIKĀCIJA 3]]+Table5[[#This Row],[FINĀLS 3]]</f>
        <v>84</v>
      </c>
      <c r="N14" s="29"/>
      <c r="O14" s="139"/>
    </row>
    <row r="15" spans="2:15" x14ac:dyDescent="0.2">
      <c r="B15" s="28">
        <v>3</v>
      </c>
      <c r="C15" s="88" t="s">
        <v>37</v>
      </c>
      <c r="D15" s="150">
        <f>Table5[[#This Row],[KOPVĒRTĒJUMS 1]]+Table5[[#This Row],[KOPVĒRTĒJUMS 2]]+Table5[[#This Row],[KOPVĒRTĒJUMS 3]]</f>
        <v>141</v>
      </c>
      <c r="E15" s="151">
        <v>2</v>
      </c>
      <c r="F15" s="152">
        <v>54</v>
      </c>
      <c r="G15" s="153">
        <v>56</v>
      </c>
      <c r="H15" s="151">
        <v>3</v>
      </c>
      <c r="I15" s="152">
        <v>54</v>
      </c>
      <c r="J15" s="153">
        <v>57</v>
      </c>
      <c r="K15" s="164">
        <v>4</v>
      </c>
      <c r="L15" s="152">
        <v>24</v>
      </c>
      <c r="M15" s="153">
        <f>Table5[[#This Row],[KVALIFIKĀCIJA 3]]+Table5[[#This Row],[FINĀLS 3]]</f>
        <v>28</v>
      </c>
      <c r="N15" s="29"/>
      <c r="O15" s="139"/>
    </row>
    <row r="16" spans="2:15" x14ac:dyDescent="0.2">
      <c r="B16" s="28">
        <v>4</v>
      </c>
      <c r="C16" s="88" t="s">
        <v>42</v>
      </c>
      <c r="D16" s="150">
        <f>Table5[[#This Row],[KOPVĒRTĒJUMS 1]]+Table5[[#This Row],[KOPVĒRTĒJUMS 2]]+Table5[[#This Row],[KOPVĒRTĒJUMS 3]]</f>
        <v>140.75</v>
      </c>
      <c r="E16" s="151">
        <v>0.25</v>
      </c>
      <c r="F16" s="152">
        <v>61</v>
      </c>
      <c r="G16" s="153">
        <v>61.25</v>
      </c>
      <c r="H16" s="151">
        <v>1</v>
      </c>
      <c r="I16" s="152">
        <v>54</v>
      </c>
      <c r="J16" s="153">
        <v>55</v>
      </c>
      <c r="K16" s="164">
        <v>0.5</v>
      </c>
      <c r="L16" s="152">
        <v>24</v>
      </c>
      <c r="M16" s="153">
        <f>Table5[[#This Row],[KVALIFIKĀCIJA 3]]+Table5[[#This Row],[FINĀLS 3]]</f>
        <v>24.5</v>
      </c>
      <c r="N16" s="29"/>
      <c r="O16" s="139"/>
    </row>
    <row r="17" spans="2:15" x14ac:dyDescent="0.2">
      <c r="B17" s="28">
        <v>5</v>
      </c>
      <c r="C17" s="88" t="s">
        <v>88</v>
      </c>
      <c r="D17" s="150">
        <f>Table5[[#This Row],[KOPVĒRTĒJUMS 1]]+Table5[[#This Row],[KOPVĒRTĒJUMS 2]]+Table5[[#This Row],[KOPVĒRTĒJUMS 3]]</f>
        <v>133</v>
      </c>
      <c r="E17" s="151">
        <v>8</v>
      </c>
      <c r="F17" s="152">
        <v>69</v>
      </c>
      <c r="G17" s="153">
        <v>77</v>
      </c>
      <c r="H17" s="151">
        <v>2</v>
      </c>
      <c r="I17" s="28">
        <v>54</v>
      </c>
      <c r="J17" s="154">
        <v>56</v>
      </c>
      <c r="K17" s="164"/>
      <c r="L17" s="28"/>
      <c r="M17" s="154"/>
      <c r="N17" s="139"/>
      <c r="O17" s="139"/>
    </row>
    <row r="18" spans="2:15" x14ac:dyDescent="0.2">
      <c r="B18" s="28">
        <v>6</v>
      </c>
      <c r="C18" s="88" t="s">
        <v>89</v>
      </c>
      <c r="D18" s="150">
        <f>Table5[[#This Row],[KOPVĒRTĒJUMS 1]]+Table5[[#This Row],[KOPVĒRTĒJUMS 2]]+Table5[[#This Row],[KOPVĒRTĒJUMS 3]]</f>
        <v>127.5</v>
      </c>
      <c r="E18" s="151">
        <v>0.5</v>
      </c>
      <c r="F18" s="152">
        <v>54</v>
      </c>
      <c r="G18" s="153">
        <v>54.5</v>
      </c>
      <c r="H18" s="151">
        <v>4</v>
      </c>
      <c r="I18" s="152">
        <v>69</v>
      </c>
      <c r="J18" s="153">
        <v>73</v>
      </c>
      <c r="K18" s="164"/>
      <c r="L18" s="152"/>
      <c r="M18" s="153"/>
      <c r="N18" s="139"/>
      <c r="O18" s="139"/>
    </row>
    <row r="19" spans="2:15" x14ac:dyDescent="0.2">
      <c r="B19" s="28">
        <v>7</v>
      </c>
      <c r="C19" s="88" t="s">
        <v>90</v>
      </c>
      <c r="D19" s="150">
        <f>Table5[[#This Row],[KOPVĒRTĒJUMS 1]]+Table5[[#This Row],[KOPVĒRTĒJUMS 2]]+Table5[[#This Row],[KOPVĒRTĒJUMS 3]]</f>
        <v>124.5</v>
      </c>
      <c r="E19" s="151">
        <v>0.5</v>
      </c>
      <c r="F19" s="152">
        <v>61</v>
      </c>
      <c r="G19" s="153">
        <v>61.5</v>
      </c>
      <c r="H19" s="151">
        <v>2</v>
      </c>
      <c r="I19" s="152">
        <v>61</v>
      </c>
      <c r="J19" s="153">
        <v>63</v>
      </c>
      <c r="K19" s="164"/>
      <c r="L19" s="152"/>
      <c r="M19" s="153"/>
      <c r="N19" s="139"/>
      <c r="O19" s="139"/>
    </row>
    <row r="20" spans="2:15" x14ac:dyDescent="0.2">
      <c r="B20" s="28">
        <v>8</v>
      </c>
      <c r="C20" s="88" t="s">
        <v>91</v>
      </c>
      <c r="D20" s="150">
        <f>Table5[[#This Row],[KOPVĒRTĒJUMS 1]]+Table5[[#This Row],[KOPVĒRTĒJUMS 2]]+Table5[[#This Row],[KOPVĒRTĒJUMS 3]]</f>
        <v>122</v>
      </c>
      <c r="E20" s="151">
        <v>10</v>
      </c>
      <c r="F20" s="152">
        <v>54</v>
      </c>
      <c r="G20" s="153">
        <v>64</v>
      </c>
      <c r="H20" s="151">
        <v>4</v>
      </c>
      <c r="I20" s="152">
        <v>54</v>
      </c>
      <c r="J20" s="153">
        <v>58</v>
      </c>
      <c r="K20" s="164"/>
      <c r="L20" s="152"/>
      <c r="M20" s="153"/>
    </row>
    <row r="21" spans="2:15" x14ac:dyDescent="0.2">
      <c r="B21" s="28">
        <v>9</v>
      </c>
      <c r="C21" s="88" t="s">
        <v>92</v>
      </c>
      <c r="D21" s="150">
        <f>Table5[[#This Row],[KOPVĒRTĒJUMS 1]]+Table5[[#This Row],[KOPVĒRTĒJUMS 2]]+Table5[[#This Row],[KOPVĒRTĒJUMS 3]]</f>
        <v>117</v>
      </c>
      <c r="E21" s="151">
        <v>2</v>
      </c>
      <c r="F21" s="152">
        <v>24</v>
      </c>
      <c r="G21" s="153">
        <v>26</v>
      </c>
      <c r="H21" s="151">
        <v>3</v>
      </c>
      <c r="I21" s="152">
        <v>88</v>
      </c>
      <c r="J21" s="153">
        <v>91</v>
      </c>
      <c r="K21" s="164"/>
      <c r="L21" s="152"/>
      <c r="M21" s="153"/>
    </row>
    <row r="22" spans="2:15" x14ac:dyDescent="0.2">
      <c r="B22" s="28">
        <v>10</v>
      </c>
      <c r="C22" s="161" t="s">
        <v>50</v>
      </c>
      <c r="D22" s="162">
        <f>Table5[[#This Row],[KOPVĒRTĒJUMS 1]]+Table5[[#This Row],[KOPVĒRTĒJUMS 2]]+Table5[[#This Row],[KOPVĒRTĒJUMS 3]]</f>
        <v>110</v>
      </c>
      <c r="E22" s="151"/>
      <c r="F22" s="139"/>
      <c r="G22" s="155"/>
      <c r="H22" s="151"/>
      <c r="I22" s="152"/>
      <c r="J22" s="163"/>
      <c r="K22" s="164">
        <v>10</v>
      </c>
      <c r="L22" s="152">
        <v>100</v>
      </c>
      <c r="M22" s="168">
        <f>Table5[[#This Row],[KVALIFIKĀCIJA 3]]+Table5[[#This Row],[FINĀLS 3]]</f>
        <v>110</v>
      </c>
    </row>
    <row r="23" spans="2:15" x14ac:dyDescent="0.2">
      <c r="B23" s="28">
        <v>11</v>
      </c>
      <c r="C23" s="88" t="s">
        <v>40</v>
      </c>
      <c r="D23" s="150">
        <f>Table5[[#This Row],[KOPVĒRTĒJUMS 1]]+Table5[[#This Row],[KOPVĒRTĒJUMS 2]]+Table5[[#This Row],[KOPVĒRTĒJUMS 3]]</f>
        <v>105.5</v>
      </c>
      <c r="E23" s="151">
        <v>0.5</v>
      </c>
      <c r="F23" s="152">
        <v>24</v>
      </c>
      <c r="G23" s="153">
        <v>24.5</v>
      </c>
      <c r="H23" s="151">
        <v>2</v>
      </c>
      <c r="I23" s="152">
        <v>54</v>
      </c>
      <c r="J23" s="153">
        <v>56</v>
      </c>
      <c r="K23" s="164">
        <v>1</v>
      </c>
      <c r="L23" s="152">
        <v>24</v>
      </c>
      <c r="M23" s="153">
        <f>Table5[[#This Row],[KVALIFIKĀCIJA 3]]+Table5[[#This Row],[FINĀLS 3]]</f>
        <v>25</v>
      </c>
    </row>
    <row r="24" spans="2:15" x14ac:dyDescent="0.2">
      <c r="B24" s="28">
        <v>12</v>
      </c>
      <c r="C24" s="88" t="s">
        <v>45</v>
      </c>
      <c r="D24" s="150">
        <f>Table5[[#This Row],[KOPVĒRTĒJUMS 1]]+Table5[[#This Row],[KOPVĒRTĒJUMS 2]]+Table5[[#This Row],[KOPVĒRTĒJUMS 3]]</f>
        <v>103</v>
      </c>
      <c r="E24" s="151"/>
      <c r="F24" s="139"/>
      <c r="G24" s="155"/>
      <c r="H24" s="151">
        <v>0.5</v>
      </c>
      <c r="I24" s="152">
        <v>78</v>
      </c>
      <c r="J24" s="153">
        <v>78.5</v>
      </c>
      <c r="K24" s="164">
        <v>0.5</v>
      </c>
      <c r="L24" s="152">
        <v>24</v>
      </c>
      <c r="M24" s="153">
        <f>Table5[[#This Row],[KVALIFIKĀCIJA 3]]+Table5[[#This Row],[FINĀLS 3]]</f>
        <v>24.5</v>
      </c>
    </row>
    <row r="25" spans="2:15" x14ac:dyDescent="0.2">
      <c r="B25" s="28">
        <v>13</v>
      </c>
      <c r="C25" s="161" t="s">
        <v>64</v>
      </c>
      <c r="D25" s="162">
        <f>Table5[[#This Row],[KOPVĒRTĒJUMS 1]]+Table5[[#This Row],[KOPVĒRTĒJUMS 2]]+Table5[[#This Row],[KOPVĒRTĒJUMS 3]]</f>
        <v>100</v>
      </c>
      <c r="E25" s="151"/>
      <c r="F25" s="139"/>
      <c r="G25" s="155"/>
      <c r="H25" s="151"/>
      <c r="I25" s="152"/>
      <c r="J25" s="163"/>
      <c r="K25" s="164">
        <v>12</v>
      </c>
      <c r="L25" s="152">
        <v>88</v>
      </c>
      <c r="M25" s="168">
        <f>Table5[[#This Row],[KVALIFIKĀCIJA 3]]+Table5[[#This Row],[FINĀLS 3]]</f>
        <v>100</v>
      </c>
    </row>
    <row r="26" spans="2:15" x14ac:dyDescent="0.2">
      <c r="B26" s="28">
        <v>14</v>
      </c>
      <c r="C26" s="88" t="s">
        <v>93</v>
      </c>
      <c r="D26" s="150">
        <f>Table5[[#This Row],[KOPVĒRTĒJUMS 1]]+Table5[[#This Row],[KOPVĒRTĒJUMS 2]]+Table5[[#This Row],[KOPVĒRTĒJUMS 3]]</f>
        <v>91.5</v>
      </c>
      <c r="E26" s="151">
        <v>6</v>
      </c>
      <c r="F26" s="152">
        <v>61</v>
      </c>
      <c r="G26" s="153">
        <v>67</v>
      </c>
      <c r="H26" s="151">
        <v>0.5</v>
      </c>
      <c r="I26" s="152">
        <v>24</v>
      </c>
      <c r="J26" s="153">
        <v>24.5</v>
      </c>
      <c r="K26" s="164"/>
      <c r="L26" s="152"/>
      <c r="M26" s="153"/>
    </row>
    <row r="27" spans="2:15" x14ac:dyDescent="0.2">
      <c r="B27" s="28">
        <v>15</v>
      </c>
      <c r="C27" s="88" t="s">
        <v>94</v>
      </c>
      <c r="D27" s="150">
        <f>Table5[[#This Row],[KOPVĒRTĒJUMS 1]]+Table5[[#This Row],[KOPVĒRTĒJUMS 2]]+Table5[[#This Row],[KOPVĒRTĒJUMS 3]]</f>
        <v>91</v>
      </c>
      <c r="E27" s="151">
        <v>3</v>
      </c>
      <c r="F27" s="152">
        <v>88</v>
      </c>
      <c r="G27" s="153">
        <v>91</v>
      </c>
      <c r="H27" s="151"/>
      <c r="I27" s="28"/>
      <c r="J27" s="154"/>
      <c r="K27" s="164"/>
      <c r="L27" s="28"/>
      <c r="M27" s="154"/>
    </row>
    <row r="28" spans="2:15" x14ac:dyDescent="0.2">
      <c r="B28" s="28">
        <v>16</v>
      </c>
      <c r="C28" s="88" t="s">
        <v>95</v>
      </c>
      <c r="D28" s="150">
        <f>Table5[[#This Row],[KOPVĒRTĒJUMS 1]]+Table5[[#This Row],[KOPVĒRTĒJUMS 2]]+Table5[[#This Row],[KOPVĒRTĒJUMS 3]]</f>
        <v>81</v>
      </c>
      <c r="E28" s="151">
        <v>3</v>
      </c>
      <c r="F28" s="152">
        <v>78</v>
      </c>
      <c r="G28" s="153">
        <v>81</v>
      </c>
      <c r="H28" s="151"/>
      <c r="I28" s="28"/>
      <c r="J28" s="154"/>
      <c r="K28" s="164"/>
      <c r="L28" s="28"/>
      <c r="M28" s="154"/>
    </row>
    <row r="29" spans="2:15" x14ac:dyDescent="0.2">
      <c r="B29" s="28">
        <v>17</v>
      </c>
      <c r="C29" s="88" t="s">
        <v>96</v>
      </c>
      <c r="D29" s="150">
        <f>Table5[[#This Row],[KOPVĒRTĒJUMS 1]]+Table5[[#This Row],[KOPVĒRTĒJUMS 2]]+Table5[[#This Row],[KOPVĒRTĒJUMS 3]]</f>
        <v>80</v>
      </c>
      <c r="E29" s="151">
        <v>1</v>
      </c>
      <c r="F29" s="152">
        <v>24</v>
      </c>
      <c r="G29" s="153">
        <v>25</v>
      </c>
      <c r="H29" s="151">
        <v>1</v>
      </c>
      <c r="I29" s="152">
        <v>54</v>
      </c>
      <c r="J29" s="153">
        <v>55</v>
      </c>
      <c r="K29" s="164"/>
      <c r="L29" s="152"/>
      <c r="M29" s="153"/>
    </row>
    <row r="30" spans="2:15" x14ac:dyDescent="0.2">
      <c r="B30" s="28">
        <v>18</v>
      </c>
      <c r="C30" s="88" t="s">
        <v>97</v>
      </c>
      <c r="D30" s="150">
        <f>Table5[[#This Row],[KOPVĒRTĒJUMS 1]]+Table5[[#This Row],[KOPVĒRTĒJUMS 2]]+Table5[[#This Row],[KOPVĒRTĒJUMS 3]]</f>
        <v>69</v>
      </c>
      <c r="E30" s="151"/>
      <c r="F30" s="139"/>
      <c r="G30" s="155"/>
      <c r="H30" s="152">
        <v>8</v>
      </c>
      <c r="I30" s="152">
        <v>61</v>
      </c>
      <c r="J30" s="160">
        <v>69</v>
      </c>
      <c r="K30" s="164"/>
      <c r="L30" s="152"/>
      <c r="M30" s="153"/>
    </row>
    <row r="31" spans="2:15" x14ac:dyDescent="0.2">
      <c r="B31" s="28">
        <v>19</v>
      </c>
      <c r="C31" s="88" t="s">
        <v>98</v>
      </c>
      <c r="D31" s="150">
        <f>Table5[[#This Row],[KOPVĒRTĒJUMS 1]]+Table5[[#This Row],[KOPVĒRTĒJUMS 2]]+Table5[[#This Row],[KOPVĒRTĒJUMS 3]]</f>
        <v>67</v>
      </c>
      <c r="E31" s="151"/>
      <c r="F31" s="139"/>
      <c r="G31" s="155"/>
      <c r="H31" s="152">
        <v>6</v>
      </c>
      <c r="I31" s="152">
        <v>61</v>
      </c>
      <c r="J31" s="160">
        <v>67</v>
      </c>
      <c r="K31" s="164"/>
      <c r="L31" s="152"/>
      <c r="M31" s="153"/>
    </row>
    <row r="32" spans="2:15" x14ac:dyDescent="0.2">
      <c r="B32" s="28">
        <v>20</v>
      </c>
      <c r="C32" s="88" t="s">
        <v>99</v>
      </c>
      <c r="D32" s="150">
        <f>Table5[[#This Row],[KOPVĒRTĒJUMS 1]]+Table5[[#This Row],[KOPVĒRTĒJUMS 2]]+Table5[[#This Row],[KOPVĒRTĒJUMS 3]]</f>
        <v>66</v>
      </c>
      <c r="E32" s="151">
        <v>12</v>
      </c>
      <c r="F32" s="152">
        <v>54</v>
      </c>
      <c r="G32" s="153">
        <v>66</v>
      </c>
      <c r="H32" s="160"/>
      <c r="I32" s="160"/>
      <c r="J32" s="160"/>
      <c r="K32" s="164"/>
      <c r="L32" s="152"/>
      <c r="M32" s="153"/>
    </row>
    <row r="33" spans="2:13" x14ac:dyDescent="0.2">
      <c r="B33" s="28">
        <v>21</v>
      </c>
      <c r="C33" s="161" t="s">
        <v>63</v>
      </c>
      <c r="D33" s="162">
        <f>Table5[[#This Row],[KOPVĒRTĒJUMS 1]]+Table5[[#This Row],[KOPVĒRTĒJUMS 2]]+Table5[[#This Row],[KOPVĒRTĒJUMS 3]]</f>
        <v>64</v>
      </c>
      <c r="E33" s="151"/>
      <c r="F33" s="139"/>
      <c r="G33" s="155"/>
      <c r="H33" s="152"/>
      <c r="I33" s="152"/>
      <c r="J33" s="152"/>
      <c r="K33" s="164">
        <v>3</v>
      </c>
      <c r="L33" s="152">
        <v>61</v>
      </c>
      <c r="M33" s="168">
        <f>Table5[[#This Row],[KVALIFIKĀCIJA 3]]+Table5[[#This Row],[FINĀLS 3]]</f>
        <v>64</v>
      </c>
    </row>
    <row r="34" spans="2:13" x14ac:dyDescent="0.2">
      <c r="B34" s="28">
        <v>22</v>
      </c>
      <c r="C34" s="161" t="s">
        <v>59</v>
      </c>
      <c r="D34" s="162">
        <f>Table5[[#This Row],[KOPVĒRTĒJUMS 1]]+Table5[[#This Row],[KOPVĒRTĒJUMS 2]]+Table5[[#This Row],[KOPVĒRTĒJUMS 3]]</f>
        <v>63</v>
      </c>
      <c r="E34" s="151"/>
      <c r="F34" s="139"/>
      <c r="G34" s="155"/>
      <c r="H34" s="152"/>
      <c r="I34" s="152"/>
      <c r="J34" s="152"/>
      <c r="K34" s="164">
        <v>2</v>
      </c>
      <c r="L34" s="152">
        <v>61</v>
      </c>
      <c r="M34" s="168">
        <f>Table5[[#This Row],[KVALIFIKĀCIJA 3]]+Table5[[#This Row],[FINĀLS 3]]</f>
        <v>63</v>
      </c>
    </row>
    <row r="35" spans="2:13" x14ac:dyDescent="0.2">
      <c r="B35" s="28">
        <v>23</v>
      </c>
      <c r="C35" s="161" t="s">
        <v>68</v>
      </c>
      <c r="D35" s="162">
        <f>Table5[[#This Row],[KOPVĒRTĒJUMS 1]]+Table5[[#This Row],[KOPVĒRTĒJUMS 2]]+Table5[[#This Row],[KOPVĒRTĒJUMS 3]]</f>
        <v>63</v>
      </c>
      <c r="E35" s="151"/>
      <c r="F35" s="139"/>
      <c r="G35" s="155"/>
      <c r="H35" s="152"/>
      <c r="I35" s="152"/>
      <c r="J35" s="152"/>
      <c r="K35" s="164">
        <v>2</v>
      </c>
      <c r="L35" s="152">
        <v>61</v>
      </c>
      <c r="M35" s="168">
        <f>Table5[[#This Row],[KVALIFIKĀCIJA 3]]+Table5[[#This Row],[FINĀLS 3]]</f>
        <v>63</v>
      </c>
    </row>
    <row r="36" spans="2:13" x14ac:dyDescent="0.2">
      <c r="B36" s="28">
        <v>24</v>
      </c>
      <c r="C36" s="161" t="s">
        <v>56</v>
      </c>
      <c r="D36" s="162">
        <f>Table5[[#This Row],[KOPVĒRTĒJUMS 1]]+Table5[[#This Row],[KOPVĒRTĒJUMS 2]]+Table5[[#This Row],[KOPVĒRTĒJUMS 3]]</f>
        <v>63</v>
      </c>
      <c r="E36" s="151"/>
      <c r="F36" s="139"/>
      <c r="G36" s="155"/>
      <c r="H36" s="151"/>
      <c r="I36" s="152"/>
      <c r="J36" s="163"/>
      <c r="K36" s="164">
        <v>2</v>
      </c>
      <c r="L36" s="152">
        <v>61</v>
      </c>
      <c r="M36" s="168">
        <f>Table5[[#This Row],[KVALIFIKĀCIJA 3]]+Table5[[#This Row],[FINĀLS 3]]</f>
        <v>63</v>
      </c>
    </row>
    <row r="37" spans="2:13" x14ac:dyDescent="0.2">
      <c r="B37" s="28">
        <v>25</v>
      </c>
      <c r="C37" s="88" t="s">
        <v>100</v>
      </c>
      <c r="D37" s="150">
        <f>Table5[[#This Row],[KOPVĒRTĒJUMS 1]]+Table5[[#This Row],[KOPVĒRTĒJUMS 2]]+Table5[[#This Row],[KOPVĒRTĒJUMS 3]]</f>
        <v>61.5</v>
      </c>
      <c r="E37" s="151">
        <v>0.5</v>
      </c>
      <c r="F37" s="152">
        <v>61</v>
      </c>
      <c r="G37" s="153">
        <v>61.5</v>
      </c>
      <c r="H37" s="169"/>
      <c r="I37" s="160"/>
      <c r="J37" s="153"/>
      <c r="K37" s="164"/>
      <c r="L37" s="152"/>
      <c r="M37" s="153"/>
    </row>
    <row r="38" spans="2:13" x14ac:dyDescent="0.2">
      <c r="B38" s="28">
        <v>26</v>
      </c>
      <c r="C38" s="161" t="s">
        <v>53</v>
      </c>
      <c r="D38" s="162">
        <f>Table5[[#This Row],[KOPVĒRTĒJUMS 1]]+Table5[[#This Row],[KOPVĒRTĒJUMS 2]]+Table5[[#This Row],[KOPVĒRTĒJUMS 3]]</f>
        <v>57</v>
      </c>
      <c r="E38" s="151"/>
      <c r="F38" s="139"/>
      <c r="G38" s="155"/>
      <c r="H38" s="151"/>
      <c r="I38" s="152"/>
      <c r="J38" s="163"/>
      <c r="K38" s="164">
        <v>3</v>
      </c>
      <c r="L38" s="152">
        <v>54</v>
      </c>
      <c r="M38" s="168">
        <f>Table5[[#This Row],[KVALIFIKĀCIJA 3]]+Table5[[#This Row],[FINĀLS 3]]</f>
        <v>57</v>
      </c>
    </row>
    <row r="39" spans="2:13" x14ac:dyDescent="0.2">
      <c r="B39" s="28">
        <v>27</v>
      </c>
      <c r="C39" s="88" t="s">
        <v>101</v>
      </c>
      <c r="D39" s="150">
        <f>Table5[[#This Row],[KOPVĒRTĒJUMS 1]]+Table5[[#This Row],[KOPVĒRTĒJUMS 2]]+Table5[[#This Row],[KOPVĒRTĒJUMS 3]]</f>
        <v>56</v>
      </c>
      <c r="E39" s="151">
        <v>2</v>
      </c>
      <c r="F39" s="152">
        <v>54</v>
      </c>
      <c r="G39" s="153">
        <v>56</v>
      </c>
      <c r="H39" s="169"/>
      <c r="I39" s="160"/>
      <c r="J39" s="153"/>
      <c r="K39" s="164"/>
      <c r="L39" s="152"/>
      <c r="M39" s="153"/>
    </row>
    <row r="40" spans="2:13" x14ac:dyDescent="0.2">
      <c r="B40" s="28">
        <v>28</v>
      </c>
      <c r="C40" s="88" t="s">
        <v>102</v>
      </c>
      <c r="D40" s="150">
        <f>Table5[[#This Row],[KOPVĒRTĒJUMS 1]]+Table5[[#This Row],[KOPVĒRTĒJUMS 2]]+Table5[[#This Row],[KOPVĒRTĒJUMS 3]]</f>
        <v>56</v>
      </c>
      <c r="E40" s="151">
        <v>2</v>
      </c>
      <c r="F40" s="152">
        <v>54</v>
      </c>
      <c r="G40" s="153">
        <v>56</v>
      </c>
      <c r="H40" s="169"/>
      <c r="I40" s="160"/>
      <c r="J40" s="153"/>
      <c r="K40" s="164"/>
      <c r="L40" s="152"/>
      <c r="M40" s="153"/>
    </row>
    <row r="41" spans="2:13" x14ac:dyDescent="0.2">
      <c r="B41" s="28">
        <v>29</v>
      </c>
      <c r="C41" s="161" t="s">
        <v>139</v>
      </c>
      <c r="D41" s="162">
        <f>Table5[[#This Row],[KOPVĒRTĒJUMS 1]]+Table5[[#This Row],[KOPVĒRTĒJUMS 2]]+Table5[[#This Row],[KOPVĒRTĒJUMS 3]]</f>
        <v>55</v>
      </c>
      <c r="E41" s="151"/>
      <c r="F41" s="139"/>
      <c r="G41" s="155"/>
      <c r="H41" s="151"/>
      <c r="I41" s="152"/>
      <c r="J41" s="163"/>
      <c r="K41" s="164">
        <v>1</v>
      </c>
      <c r="L41" s="152">
        <v>54</v>
      </c>
      <c r="M41" s="168">
        <f>Table5[[#This Row],[KVALIFIKĀCIJA 3]]+Table5[[#This Row],[FINĀLS 3]]</f>
        <v>55</v>
      </c>
    </row>
    <row r="42" spans="2:13" x14ac:dyDescent="0.2">
      <c r="B42" s="28">
        <v>30</v>
      </c>
      <c r="C42" s="88" t="s">
        <v>103</v>
      </c>
      <c r="D42" s="150">
        <f>Table5[[#This Row],[KOPVĒRTĒJUMS 1]]+Table5[[#This Row],[KOPVĒRTĒJUMS 2]]+Table5[[#This Row],[KOPVĒRTĒJUMS 3]]</f>
        <v>54.5</v>
      </c>
      <c r="E42" s="151">
        <v>0.5</v>
      </c>
      <c r="F42" s="152">
        <v>54</v>
      </c>
      <c r="G42" s="153">
        <v>54.5</v>
      </c>
      <c r="H42" s="169"/>
      <c r="I42" s="160"/>
      <c r="J42" s="153"/>
      <c r="K42" s="164"/>
      <c r="L42" s="152"/>
      <c r="M42" s="153"/>
    </row>
    <row r="43" spans="2:13" x14ac:dyDescent="0.2">
      <c r="B43" s="28">
        <v>31</v>
      </c>
      <c r="C43" s="88" t="s">
        <v>104</v>
      </c>
      <c r="D43" s="150">
        <f>Table5[[#This Row],[KOPVĒRTĒJUMS 1]]+Table5[[#This Row],[KOPVĒRTĒJUMS 2]]+Table5[[#This Row],[KOPVĒRTĒJUMS 3]]</f>
        <v>54.5</v>
      </c>
      <c r="E43" s="151">
        <v>0.5</v>
      </c>
      <c r="F43" s="152">
        <v>54</v>
      </c>
      <c r="G43" s="153">
        <v>54.5</v>
      </c>
      <c r="H43" s="169"/>
      <c r="I43" s="160"/>
      <c r="J43" s="153"/>
      <c r="K43" s="164"/>
      <c r="L43" s="152"/>
      <c r="M43" s="153"/>
    </row>
    <row r="44" spans="2:13" x14ac:dyDescent="0.2">
      <c r="B44" s="28">
        <v>32</v>
      </c>
      <c r="C44" s="88" t="s">
        <v>105</v>
      </c>
      <c r="D44" s="150">
        <f>Table5[[#This Row],[KOPVĒRTĒJUMS 1]]+Table5[[#This Row],[KOPVĒRTĒJUMS 2]]+Table5[[#This Row],[KOPVĒRTĒJUMS 3]]</f>
        <v>54.5</v>
      </c>
      <c r="E44" s="151"/>
      <c r="F44" s="139"/>
      <c r="G44" s="155"/>
      <c r="H44" s="151">
        <v>0.5</v>
      </c>
      <c r="I44" s="152">
        <v>54</v>
      </c>
      <c r="J44" s="153">
        <v>54.5</v>
      </c>
      <c r="K44" s="164"/>
      <c r="L44" s="152"/>
      <c r="M44" s="153"/>
    </row>
    <row r="45" spans="2:13" x14ac:dyDescent="0.2">
      <c r="B45" s="28">
        <v>33</v>
      </c>
      <c r="C45" s="88" t="s">
        <v>106</v>
      </c>
      <c r="D45" s="150">
        <f>Table5[[#This Row],[KOPVĒRTĒJUMS 1]]+Table5[[#This Row],[KOPVĒRTĒJUMS 2]]+Table5[[#This Row],[KOPVĒRTĒJUMS 3]]</f>
        <v>54.5</v>
      </c>
      <c r="E45" s="151"/>
      <c r="F45" s="139"/>
      <c r="G45" s="155"/>
      <c r="H45" s="151">
        <v>0.5</v>
      </c>
      <c r="I45" s="152">
        <v>54</v>
      </c>
      <c r="J45" s="153">
        <v>54.5</v>
      </c>
      <c r="K45" s="164"/>
      <c r="L45" s="152"/>
      <c r="M45" s="153"/>
    </row>
    <row r="46" spans="2:13" x14ac:dyDescent="0.2">
      <c r="B46" s="28">
        <v>34</v>
      </c>
      <c r="C46" s="161" t="s">
        <v>58</v>
      </c>
      <c r="D46" s="162">
        <f>Table5[[#This Row],[KOPVĒRTĒJUMS 1]]+Table5[[#This Row],[KOPVĒRTĒJUMS 2]]+Table5[[#This Row],[KOPVĒRTĒJUMS 3]]</f>
        <v>54.5</v>
      </c>
      <c r="E46" s="151"/>
      <c r="F46" s="139"/>
      <c r="G46" s="155"/>
      <c r="H46" s="151"/>
      <c r="I46" s="152"/>
      <c r="J46" s="163"/>
      <c r="K46" s="164">
        <v>0.5</v>
      </c>
      <c r="L46" s="152">
        <v>54</v>
      </c>
      <c r="M46" s="168">
        <f>Table5[[#This Row],[KVALIFIKĀCIJA 3]]+Table5[[#This Row],[FINĀLS 3]]</f>
        <v>54.5</v>
      </c>
    </row>
    <row r="47" spans="2:13" x14ac:dyDescent="0.2">
      <c r="B47" s="28">
        <v>35</v>
      </c>
      <c r="C47" s="161" t="s">
        <v>51</v>
      </c>
      <c r="D47" s="162">
        <f>Table5[[#This Row],[KOPVĒRTĒJUMS 1]]+Table5[[#This Row],[KOPVĒRTĒJUMS 2]]+Table5[[#This Row],[KOPVĒRTĒJUMS 3]]</f>
        <v>54.5</v>
      </c>
      <c r="E47" s="151"/>
      <c r="F47" s="139"/>
      <c r="G47" s="155"/>
      <c r="H47" s="151"/>
      <c r="I47" s="152"/>
      <c r="J47" s="163"/>
      <c r="K47" s="164">
        <v>0.5</v>
      </c>
      <c r="L47" s="152">
        <v>54</v>
      </c>
      <c r="M47" s="168">
        <f>Table5[[#This Row],[KVALIFIKĀCIJA 3]]+Table5[[#This Row],[FINĀLS 3]]</f>
        <v>54.5</v>
      </c>
    </row>
    <row r="48" spans="2:13" x14ac:dyDescent="0.2">
      <c r="B48" s="28">
        <v>36</v>
      </c>
      <c r="C48" s="161" t="s">
        <v>52</v>
      </c>
      <c r="D48" s="162">
        <f>Table5[[#This Row],[KOPVĒRTĒJUMS 1]]+Table5[[#This Row],[KOPVĒRTĒJUMS 2]]+Table5[[#This Row],[KOPVĒRTĒJUMS 3]]</f>
        <v>54.5</v>
      </c>
      <c r="E48" s="151"/>
      <c r="F48" s="139"/>
      <c r="G48" s="155"/>
      <c r="H48" s="151"/>
      <c r="I48" s="152"/>
      <c r="J48" s="163"/>
      <c r="K48" s="164">
        <v>0.5</v>
      </c>
      <c r="L48" s="152">
        <v>54</v>
      </c>
      <c r="M48" s="168">
        <f>Table5[[#This Row],[KVALIFIKĀCIJA 3]]+Table5[[#This Row],[FINĀLS 3]]</f>
        <v>54.5</v>
      </c>
    </row>
    <row r="49" spans="2:13" x14ac:dyDescent="0.2">
      <c r="B49" s="28">
        <v>37</v>
      </c>
      <c r="C49" s="161" t="s">
        <v>60</v>
      </c>
      <c r="D49" s="162">
        <f>Table5[[#This Row],[KOPVĒRTĒJUMS 1]]+Table5[[#This Row],[KOPVĒRTĒJUMS 2]]+Table5[[#This Row],[KOPVĒRTĒJUMS 3]]</f>
        <v>54.5</v>
      </c>
      <c r="E49" s="151"/>
      <c r="F49" s="139"/>
      <c r="G49" s="155"/>
      <c r="H49" s="151"/>
      <c r="I49" s="152"/>
      <c r="J49" s="163"/>
      <c r="K49" s="164">
        <v>0.5</v>
      </c>
      <c r="L49" s="152">
        <v>54</v>
      </c>
      <c r="M49" s="168">
        <f>Table5[[#This Row],[KVALIFIKĀCIJA 3]]+Table5[[#This Row],[FINĀLS 3]]</f>
        <v>54.5</v>
      </c>
    </row>
    <row r="50" spans="2:13" x14ac:dyDescent="0.2">
      <c r="B50" s="28">
        <v>38</v>
      </c>
      <c r="C50" s="161" t="s">
        <v>76</v>
      </c>
      <c r="D50" s="162">
        <f>Table5[[#This Row],[KOPVĒRTĒJUMS 1]]+Table5[[#This Row],[KOPVĒRTĒJUMS 2]]+Table5[[#This Row],[KOPVĒRTĒJUMS 3]]</f>
        <v>54</v>
      </c>
      <c r="E50" s="151"/>
      <c r="F50" s="139"/>
      <c r="G50" s="155"/>
      <c r="H50" s="151"/>
      <c r="I50" s="152"/>
      <c r="J50" s="163"/>
      <c r="K50" s="164">
        <v>0</v>
      </c>
      <c r="L50" s="152">
        <v>54</v>
      </c>
      <c r="M50" s="168">
        <f>Table5[[#This Row],[KVALIFIKĀCIJA 3]]+Table5[[#This Row],[FINĀLS 3]]</f>
        <v>54</v>
      </c>
    </row>
    <row r="51" spans="2:13" x14ac:dyDescent="0.2">
      <c r="B51" s="28">
        <v>39</v>
      </c>
      <c r="C51" s="161" t="s">
        <v>73</v>
      </c>
      <c r="D51" s="162">
        <f>Table5[[#This Row],[KOPVĒRTĒJUMS 1]]+Table5[[#This Row],[KOPVĒRTĒJUMS 2]]+Table5[[#This Row],[KOPVĒRTĒJUMS 3]]</f>
        <v>54</v>
      </c>
      <c r="E51" s="151"/>
      <c r="F51" s="139"/>
      <c r="G51" s="155"/>
      <c r="H51" s="152"/>
      <c r="I51" s="152"/>
      <c r="J51" s="152"/>
      <c r="K51" s="164">
        <v>0</v>
      </c>
      <c r="L51" s="152">
        <v>54</v>
      </c>
      <c r="M51" s="168">
        <f>Table5[[#This Row],[KVALIFIKĀCIJA 3]]+Table5[[#This Row],[FINĀLS 3]]</f>
        <v>54</v>
      </c>
    </row>
    <row r="52" spans="2:13" x14ac:dyDescent="0.2">
      <c r="B52" s="28">
        <v>40</v>
      </c>
      <c r="C52" s="88" t="s">
        <v>39</v>
      </c>
      <c r="D52" s="150">
        <f>Table5[[#This Row],[KOPVĒRTĒJUMS 1]]+Table5[[#This Row],[KOPVĒRTĒJUMS 2]]+Table5[[#This Row],[KOPVĒRTĒJUMS 3]]</f>
        <v>49.5</v>
      </c>
      <c r="E52" s="151">
        <v>1</v>
      </c>
      <c r="F52" s="152">
        <v>24</v>
      </c>
      <c r="G52" s="153">
        <v>25</v>
      </c>
      <c r="H52" s="152"/>
      <c r="I52" s="152"/>
      <c r="J52" s="160"/>
      <c r="K52" s="164">
        <v>0.5</v>
      </c>
      <c r="L52" s="152">
        <v>24</v>
      </c>
      <c r="M52" s="153">
        <f>Table5[[#This Row],[KVALIFIKĀCIJA 3]]+Table5[[#This Row],[FINĀLS 3]]</f>
        <v>24.5</v>
      </c>
    </row>
    <row r="53" spans="2:13" x14ac:dyDescent="0.2">
      <c r="B53" s="28">
        <v>41</v>
      </c>
      <c r="C53" s="88" t="s">
        <v>107</v>
      </c>
      <c r="D53" s="150">
        <f>Table5[[#This Row],[KOPVĒRTĒJUMS 1]]+Table5[[#This Row],[KOPVĒRTĒJUMS 2]]+Table5[[#This Row],[KOPVĒRTĒJUMS 3]]</f>
        <v>49.25</v>
      </c>
      <c r="E53" s="151">
        <v>0.25</v>
      </c>
      <c r="F53" s="152">
        <v>24</v>
      </c>
      <c r="G53" s="153">
        <v>24.25</v>
      </c>
      <c r="H53" s="152">
        <v>1</v>
      </c>
      <c r="I53" s="152">
        <v>24</v>
      </c>
      <c r="J53" s="160">
        <v>25</v>
      </c>
      <c r="K53" s="164"/>
      <c r="L53" s="152"/>
      <c r="M53" s="153"/>
    </row>
    <row r="54" spans="2:13" x14ac:dyDescent="0.2">
      <c r="B54" s="28">
        <v>42</v>
      </c>
      <c r="C54" s="88" t="s">
        <v>108</v>
      </c>
      <c r="D54" s="150">
        <f>Table5[[#This Row],[KOPVĒRTĒJUMS 1]]+Table5[[#This Row],[KOPVĒRTĒJUMS 2]]+Table5[[#This Row],[KOPVĒRTĒJUMS 3]]</f>
        <v>48.75</v>
      </c>
      <c r="E54" s="151">
        <v>0.25</v>
      </c>
      <c r="F54" s="152">
        <v>24</v>
      </c>
      <c r="G54" s="153">
        <v>24.25</v>
      </c>
      <c r="H54" s="152">
        <v>0.5</v>
      </c>
      <c r="I54" s="152">
        <v>24</v>
      </c>
      <c r="J54" s="160">
        <v>24.5</v>
      </c>
      <c r="K54" s="164"/>
      <c r="L54" s="152"/>
      <c r="M54" s="153"/>
    </row>
    <row r="55" spans="2:13" x14ac:dyDescent="0.2">
      <c r="B55" s="28">
        <v>43</v>
      </c>
      <c r="C55" s="88" t="s">
        <v>109</v>
      </c>
      <c r="D55" s="150">
        <f>Table5[[#This Row],[KOPVĒRTĒJUMS 1]]+Table5[[#This Row],[KOPVĒRTĒJUMS 2]]+Table5[[#This Row],[KOPVĒRTĒJUMS 3]]</f>
        <v>28</v>
      </c>
      <c r="E55" s="151">
        <v>4</v>
      </c>
      <c r="F55" s="152">
        <v>24</v>
      </c>
      <c r="G55" s="153">
        <v>28</v>
      </c>
      <c r="H55" s="152"/>
      <c r="I55" s="152"/>
      <c r="J55" s="160"/>
      <c r="K55" s="164"/>
      <c r="L55" s="152"/>
      <c r="M55" s="153"/>
    </row>
    <row r="56" spans="2:13" x14ac:dyDescent="0.2">
      <c r="B56" s="28">
        <v>44</v>
      </c>
      <c r="C56" s="161" t="s">
        <v>72</v>
      </c>
      <c r="D56" s="162">
        <f>Table5[[#This Row],[KOPVĒRTĒJUMS 1]]+Table5[[#This Row],[KOPVĒRTĒJUMS 2]]+Table5[[#This Row],[KOPVĒRTĒJUMS 3]]</f>
        <v>28</v>
      </c>
      <c r="E56" s="151"/>
      <c r="F56" s="139"/>
      <c r="G56" s="155"/>
      <c r="H56" s="151"/>
      <c r="I56" s="152"/>
      <c r="J56" s="163"/>
      <c r="K56" s="164">
        <v>4</v>
      </c>
      <c r="L56" s="152">
        <v>24</v>
      </c>
      <c r="M56" s="168">
        <f>Table5[[#This Row],[KVALIFIKĀCIJA 3]]+Table5[[#This Row],[FINĀLS 3]]</f>
        <v>28</v>
      </c>
    </row>
    <row r="57" spans="2:13" x14ac:dyDescent="0.2">
      <c r="B57" s="28">
        <v>45</v>
      </c>
      <c r="C57" s="88" t="s">
        <v>110</v>
      </c>
      <c r="D57" s="150">
        <f>Table5[[#This Row],[KOPVĒRTĒJUMS 1]]+Table5[[#This Row],[KOPVĒRTĒJUMS 2]]+Table5[[#This Row],[KOPVĒRTĒJUMS 3]]</f>
        <v>26</v>
      </c>
      <c r="E57" s="151"/>
      <c r="F57" s="139"/>
      <c r="G57" s="155"/>
      <c r="H57" s="151">
        <v>2</v>
      </c>
      <c r="I57" s="152">
        <v>24</v>
      </c>
      <c r="J57" s="153">
        <v>26</v>
      </c>
      <c r="K57" s="164"/>
      <c r="L57" s="152"/>
      <c r="M57" s="153"/>
    </row>
    <row r="58" spans="2:13" x14ac:dyDescent="0.2">
      <c r="B58" s="28">
        <v>46</v>
      </c>
      <c r="C58" s="161" t="s">
        <v>54</v>
      </c>
      <c r="D58" s="162">
        <f>Table5[[#This Row],[KOPVĒRTĒJUMS 1]]+Table5[[#This Row],[KOPVĒRTĒJUMS 2]]+Table5[[#This Row],[KOPVĒRTĒJUMS 3]]</f>
        <v>26</v>
      </c>
      <c r="E58" s="151"/>
      <c r="F58" s="139"/>
      <c r="G58" s="155"/>
      <c r="H58" s="151"/>
      <c r="I58" s="152"/>
      <c r="J58" s="163"/>
      <c r="K58" s="164">
        <v>2</v>
      </c>
      <c r="L58" s="152">
        <v>24</v>
      </c>
      <c r="M58" s="168">
        <f>Table5[[#This Row],[KVALIFIKĀCIJA 3]]+Table5[[#This Row],[FINĀLS 3]]</f>
        <v>26</v>
      </c>
    </row>
    <row r="59" spans="2:13" x14ac:dyDescent="0.2">
      <c r="B59" s="28">
        <v>47</v>
      </c>
      <c r="C59" s="88" t="s">
        <v>111</v>
      </c>
      <c r="D59" s="150">
        <f>Table5[[#This Row],[KOPVĒRTĒJUMS 1]]+Table5[[#This Row],[KOPVĒRTĒJUMS 2]]+Table5[[#This Row],[KOPVĒRTĒJUMS 3]]</f>
        <v>25</v>
      </c>
      <c r="E59" s="151">
        <v>1</v>
      </c>
      <c r="F59" s="152">
        <v>24</v>
      </c>
      <c r="G59" s="153">
        <v>25</v>
      </c>
      <c r="H59" s="151"/>
      <c r="I59" s="152"/>
      <c r="J59" s="153"/>
      <c r="K59" s="164"/>
      <c r="L59" s="152"/>
      <c r="M59" s="153"/>
    </row>
    <row r="60" spans="2:13" x14ac:dyDescent="0.2">
      <c r="B60" s="28">
        <v>48</v>
      </c>
      <c r="C60" s="88" t="s">
        <v>112</v>
      </c>
      <c r="D60" s="150">
        <f>Table5[[#This Row],[KOPVĒRTĒJUMS 1]]+Table5[[#This Row],[KOPVĒRTĒJUMS 2]]+Table5[[#This Row],[KOPVĒRTĒJUMS 3]]</f>
        <v>25</v>
      </c>
      <c r="E60" s="151">
        <v>1</v>
      </c>
      <c r="F60" s="152">
        <v>24</v>
      </c>
      <c r="G60" s="153">
        <v>25</v>
      </c>
      <c r="H60" s="151"/>
      <c r="I60" s="152"/>
      <c r="J60" s="153"/>
      <c r="K60" s="151"/>
      <c r="L60" s="152"/>
      <c r="M60" s="153"/>
    </row>
    <row r="61" spans="2:13" x14ac:dyDescent="0.2">
      <c r="B61" s="28">
        <v>49</v>
      </c>
      <c r="C61" s="88" t="s">
        <v>113</v>
      </c>
      <c r="D61" s="150">
        <f>Table5[[#This Row],[KOPVĒRTĒJUMS 1]]+Table5[[#This Row],[KOPVĒRTĒJUMS 2]]+Table5[[#This Row],[KOPVĒRTĒJUMS 3]]</f>
        <v>25</v>
      </c>
      <c r="E61" s="151"/>
      <c r="F61" s="139"/>
      <c r="G61" s="155"/>
      <c r="H61" s="151">
        <v>1</v>
      </c>
      <c r="I61" s="152">
        <v>24</v>
      </c>
      <c r="J61" s="153">
        <v>25</v>
      </c>
      <c r="K61" s="151"/>
      <c r="L61" s="152"/>
      <c r="M61" s="153"/>
    </row>
    <row r="62" spans="2:13" x14ac:dyDescent="0.2">
      <c r="B62" s="28">
        <v>50</v>
      </c>
      <c r="C62" s="161" t="s">
        <v>65</v>
      </c>
      <c r="D62" s="162">
        <f>Table5[[#This Row],[KOPVĒRTĒJUMS 1]]+Table5[[#This Row],[KOPVĒRTĒJUMS 2]]+Table5[[#This Row],[KOPVĒRTĒJUMS 3]]</f>
        <v>25</v>
      </c>
      <c r="E62" s="151"/>
      <c r="F62" s="139"/>
      <c r="G62" s="155"/>
      <c r="H62" s="151"/>
      <c r="I62" s="152"/>
      <c r="J62" s="163"/>
      <c r="K62" s="164">
        <v>1</v>
      </c>
      <c r="L62" s="152">
        <v>24</v>
      </c>
      <c r="M62" s="168">
        <f>Table5[[#This Row],[KVALIFIKĀCIJA 3]]+Table5[[#This Row],[FINĀLS 3]]</f>
        <v>25</v>
      </c>
    </row>
    <row r="63" spans="2:13" x14ac:dyDescent="0.2">
      <c r="B63" s="28">
        <v>51</v>
      </c>
      <c r="C63" s="161" t="s">
        <v>70</v>
      </c>
      <c r="D63" s="162">
        <f>Table5[[#This Row],[KOPVĒRTĒJUMS 1]]+Table5[[#This Row],[KOPVĒRTĒJUMS 2]]+Table5[[#This Row],[KOPVĒRTĒJUMS 3]]</f>
        <v>25</v>
      </c>
      <c r="E63" s="151"/>
      <c r="F63" s="139"/>
      <c r="G63" s="155"/>
      <c r="H63" s="151"/>
      <c r="I63" s="152"/>
      <c r="J63" s="163"/>
      <c r="K63" s="164">
        <v>1</v>
      </c>
      <c r="L63" s="152">
        <v>24</v>
      </c>
      <c r="M63" s="168">
        <f>Table5[[#This Row],[KVALIFIKĀCIJA 3]]+Table5[[#This Row],[FINĀLS 3]]</f>
        <v>25</v>
      </c>
    </row>
    <row r="64" spans="2:13" x14ac:dyDescent="0.2">
      <c r="B64" s="28">
        <v>52</v>
      </c>
      <c r="C64" s="88" t="s">
        <v>114</v>
      </c>
      <c r="D64" s="150">
        <f>Table5[[#This Row],[KOPVĒRTĒJUMS 1]]+Table5[[#This Row],[KOPVĒRTĒJUMS 2]]+Table5[[#This Row],[KOPVĒRTĒJUMS 3]]</f>
        <v>24.5</v>
      </c>
      <c r="E64" s="151">
        <v>0.5</v>
      </c>
      <c r="F64" s="152">
        <v>24</v>
      </c>
      <c r="G64" s="153">
        <v>24.5</v>
      </c>
      <c r="H64" s="151"/>
      <c r="I64" s="152"/>
      <c r="J64" s="153"/>
      <c r="K64" s="151"/>
      <c r="L64" s="152"/>
      <c r="M64" s="153"/>
    </row>
    <row r="65" spans="2:13" x14ac:dyDescent="0.2">
      <c r="B65" s="28">
        <v>53</v>
      </c>
      <c r="C65" s="88" t="s">
        <v>115</v>
      </c>
      <c r="D65" s="150">
        <f>Table5[[#This Row],[KOPVĒRTĒJUMS 1]]+Table5[[#This Row],[KOPVĒRTĒJUMS 2]]+Table5[[#This Row],[KOPVĒRTĒJUMS 3]]</f>
        <v>24.5</v>
      </c>
      <c r="E65" s="151">
        <v>0.5</v>
      </c>
      <c r="F65" s="152">
        <v>24</v>
      </c>
      <c r="G65" s="153">
        <v>24.5</v>
      </c>
      <c r="H65" s="151"/>
      <c r="I65" s="152"/>
      <c r="J65" s="153"/>
      <c r="K65" s="151"/>
      <c r="L65" s="152"/>
      <c r="M65" s="153"/>
    </row>
    <row r="66" spans="2:13" x14ac:dyDescent="0.2">
      <c r="B66" s="28">
        <v>54</v>
      </c>
      <c r="C66" s="88" t="s">
        <v>116</v>
      </c>
      <c r="D66" s="150">
        <f>Table5[[#This Row],[KOPVĒRTĒJUMS 1]]+Table5[[#This Row],[KOPVĒRTĒJUMS 2]]+Table5[[#This Row],[KOPVĒRTĒJUMS 3]]</f>
        <v>24.5</v>
      </c>
      <c r="E66" s="151"/>
      <c r="F66" s="139"/>
      <c r="G66" s="155"/>
      <c r="H66" s="151">
        <v>0.5</v>
      </c>
      <c r="I66" s="152">
        <v>24</v>
      </c>
      <c r="J66" s="153">
        <v>24.5</v>
      </c>
      <c r="K66" s="151"/>
      <c r="L66" s="152"/>
      <c r="M66" s="153"/>
    </row>
    <row r="67" spans="2:13" x14ac:dyDescent="0.2">
      <c r="B67" s="28">
        <v>55</v>
      </c>
      <c r="C67" s="88" t="s">
        <v>117</v>
      </c>
      <c r="D67" s="150">
        <f>Table5[[#This Row],[KOPVĒRTĒJUMS 1]]+Table5[[#This Row],[KOPVĒRTĒJUMS 2]]+Table5[[#This Row],[KOPVĒRTĒJUMS 3]]</f>
        <v>24.5</v>
      </c>
      <c r="E67" s="151"/>
      <c r="F67" s="139"/>
      <c r="G67" s="155"/>
      <c r="H67" s="151">
        <v>0.5</v>
      </c>
      <c r="I67" s="152">
        <v>24</v>
      </c>
      <c r="J67" s="153">
        <v>24.5</v>
      </c>
      <c r="K67" s="151"/>
      <c r="L67" s="152"/>
      <c r="M67" s="153"/>
    </row>
    <row r="68" spans="2:13" x14ac:dyDescent="0.2">
      <c r="B68" s="28">
        <v>56</v>
      </c>
      <c r="C68" s="88" t="s">
        <v>118</v>
      </c>
      <c r="D68" s="150">
        <f>Table5[[#This Row],[KOPVĒRTĒJUMS 1]]+Table5[[#This Row],[KOPVĒRTĒJUMS 2]]+Table5[[#This Row],[KOPVĒRTĒJUMS 3]]</f>
        <v>24.5</v>
      </c>
      <c r="E68" s="151"/>
      <c r="F68" s="139"/>
      <c r="G68" s="155"/>
      <c r="H68" s="151">
        <v>0.5</v>
      </c>
      <c r="I68" s="152">
        <v>24</v>
      </c>
      <c r="J68" s="153">
        <v>24.5</v>
      </c>
      <c r="K68" s="151"/>
      <c r="L68" s="152"/>
      <c r="M68" s="153"/>
    </row>
    <row r="69" spans="2:13" x14ac:dyDescent="0.2">
      <c r="B69" s="28">
        <v>57</v>
      </c>
      <c r="C69" s="161" t="s">
        <v>71</v>
      </c>
      <c r="D69" s="162">
        <f>Table5[[#This Row],[KOPVĒRTĒJUMS 1]]+Table5[[#This Row],[KOPVĒRTĒJUMS 2]]+Table5[[#This Row],[KOPVĒRTĒJUMS 3]]</f>
        <v>24.5</v>
      </c>
      <c r="E69" s="151"/>
      <c r="F69" s="139"/>
      <c r="G69" s="155"/>
      <c r="H69" s="151"/>
      <c r="I69" s="152"/>
      <c r="J69" s="163"/>
      <c r="K69" s="164">
        <v>0.5</v>
      </c>
      <c r="L69" s="152">
        <v>24</v>
      </c>
      <c r="M69" s="168">
        <f>Table5[[#This Row],[KVALIFIKĀCIJA 3]]+Table5[[#This Row],[FINĀLS 3]]</f>
        <v>24.5</v>
      </c>
    </row>
    <row r="70" spans="2:13" x14ac:dyDescent="0.2">
      <c r="B70" s="28">
        <v>58</v>
      </c>
      <c r="C70" s="88" t="s">
        <v>119</v>
      </c>
      <c r="D70" s="150">
        <f>Table5[[#This Row],[KOPVĒRTĒJUMS 1]]+Table5[[#This Row],[KOPVĒRTĒJUMS 2]]+Table5[[#This Row],[KOPVĒRTĒJUMS 3]]</f>
        <v>24.25</v>
      </c>
      <c r="E70" s="151">
        <v>0.25</v>
      </c>
      <c r="F70" s="152">
        <v>24</v>
      </c>
      <c r="G70" s="153">
        <v>24.25</v>
      </c>
      <c r="H70" s="169"/>
      <c r="I70" s="160"/>
      <c r="J70" s="153"/>
      <c r="K70" s="151"/>
      <c r="L70" s="152"/>
      <c r="M70" s="153"/>
    </row>
    <row r="71" spans="2:13" x14ac:dyDescent="0.2">
      <c r="B71" s="28">
        <v>59</v>
      </c>
      <c r="C71" s="88" t="s">
        <v>120</v>
      </c>
      <c r="D71" s="150">
        <f>Table5[[#This Row],[KOPVĒRTĒJUMS 1]]+Table5[[#This Row],[KOPVĒRTĒJUMS 2]]+Table5[[#This Row],[KOPVĒRTĒJUMS 3]]</f>
        <v>24.25</v>
      </c>
      <c r="E71" s="151">
        <v>0.25</v>
      </c>
      <c r="F71" s="152">
        <v>24</v>
      </c>
      <c r="G71" s="153">
        <v>24.25</v>
      </c>
      <c r="H71" s="169"/>
      <c r="I71" s="160"/>
      <c r="J71" s="153"/>
      <c r="K71" s="151"/>
      <c r="L71" s="152"/>
      <c r="M71" s="153"/>
    </row>
    <row r="72" spans="2:13" x14ac:dyDescent="0.2">
      <c r="B72" s="28">
        <v>60</v>
      </c>
      <c r="C72" s="88" t="s">
        <v>121</v>
      </c>
      <c r="D72" s="150">
        <f>Table5[[#This Row],[KOPVĒRTĒJUMS 1]]+Table5[[#This Row],[KOPVĒRTĒJUMS 2]]+Table5[[#This Row],[KOPVĒRTĒJUMS 3]]</f>
        <v>24.25</v>
      </c>
      <c r="E72" s="151">
        <v>0.25</v>
      </c>
      <c r="F72" s="152">
        <v>24</v>
      </c>
      <c r="G72" s="153">
        <v>24.25</v>
      </c>
      <c r="H72" s="169"/>
      <c r="I72" s="160"/>
      <c r="J72" s="153"/>
      <c r="K72" s="151"/>
      <c r="L72" s="152"/>
      <c r="M72" s="153"/>
    </row>
    <row r="73" spans="2:13" x14ac:dyDescent="0.2">
      <c r="B73" s="28">
        <v>61</v>
      </c>
      <c r="C73" s="88" t="s">
        <v>122</v>
      </c>
      <c r="D73" s="150">
        <f>Table5[[#This Row],[KOPVĒRTĒJUMS 1]]+Table5[[#This Row],[KOPVĒRTĒJUMS 2]]+Table5[[#This Row],[KOPVĒRTĒJUMS 3]]</f>
        <v>24.25</v>
      </c>
      <c r="E73" s="151">
        <v>0.25</v>
      </c>
      <c r="F73" s="152">
        <v>24</v>
      </c>
      <c r="G73" s="153">
        <v>24.25</v>
      </c>
      <c r="H73" s="169"/>
      <c r="I73" s="160"/>
      <c r="J73" s="153"/>
      <c r="K73" s="151"/>
      <c r="L73" s="152"/>
      <c r="M73" s="153"/>
    </row>
    <row r="74" spans="2:13" x14ac:dyDescent="0.2">
      <c r="B74" s="28">
        <v>62</v>
      </c>
      <c r="C74" s="88" t="s">
        <v>123</v>
      </c>
      <c r="D74" s="150">
        <f>Table5[[#This Row],[KOPVĒRTĒJUMS 1]]+Table5[[#This Row],[KOPVĒRTĒJUMS 2]]+Table5[[#This Row],[KOPVĒRTĒJUMS 3]]</f>
        <v>24.25</v>
      </c>
      <c r="E74" s="151">
        <v>0.25</v>
      </c>
      <c r="F74" s="152">
        <v>24</v>
      </c>
      <c r="G74" s="153">
        <v>24.25</v>
      </c>
      <c r="H74" s="169"/>
      <c r="I74" s="160"/>
      <c r="J74" s="153"/>
      <c r="K74" s="151"/>
      <c r="L74" s="152"/>
      <c r="M74" s="153"/>
    </row>
    <row r="75" spans="2:13" x14ac:dyDescent="0.2">
      <c r="B75" s="28">
        <v>63</v>
      </c>
      <c r="C75" s="88" t="s">
        <v>124</v>
      </c>
      <c r="D75" s="150">
        <f>Table5[[#This Row],[KOPVĒRTĒJUMS 1]]+Table5[[#This Row],[KOPVĒRTĒJUMS 2]]+Table5[[#This Row],[KOPVĒRTĒJUMS 3]]</f>
        <v>24.25</v>
      </c>
      <c r="E75" s="151"/>
      <c r="F75" s="139"/>
      <c r="G75" s="155"/>
      <c r="H75" s="151">
        <v>0.25</v>
      </c>
      <c r="I75" s="152">
        <v>24</v>
      </c>
      <c r="J75" s="153">
        <v>24.25</v>
      </c>
      <c r="K75" s="164"/>
      <c r="L75" s="152"/>
      <c r="M75" s="153"/>
    </row>
    <row r="76" spans="2:13" x14ac:dyDescent="0.2">
      <c r="B76" s="28">
        <v>64</v>
      </c>
      <c r="C76" s="88" t="s">
        <v>125</v>
      </c>
      <c r="D76" s="150">
        <f>Table5[[#This Row],[KOPVĒRTĒJUMS 1]]+Table5[[#This Row],[KOPVĒRTĒJUMS 2]]+Table5[[#This Row],[KOPVĒRTĒJUMS 3]]</f>
        <v>24.25</v>
      </c>
      <c r="E76" s="151"/>
      <c r="F76" s="139"/>
      <c r="G76" s="155"/>
      <c r="H76" s="151">
        <v>0.25</v>
      </c>
      <c r="I76" s="152">
        <v>24</v>
      </c>
      <c r="J76" s="153">
        <v>24.25</v>
      </c>
      <c r="K76" s="151"/>
      <c r="L76" s="152"/>
      <c r="M76" s="153"/>
    </row>
    <row r="77" spans="2:13" x14ac:dyDescent="0.2">
      <c r="B77" s="28">
        <v>65</v>
      </c>
      <c r="C77" s="88" t="s">
        <v>126</v>
      </c>
      <c r="D77" s="150">
        <f>Table5[[#This Row],[KOPVĒRTĒJUMS 1]]+Table5[[#This Row],[KOPVĒRTĒJUMS 2]]+Table5[[#This Row],[KOPVĒRTĒJUMS 3]]</f>
        <v>24.25</v>
      </c>
      <c r="E77" s="151"/>
      <c r="F77" s="139"/>
      <c r="G77" s="155"/>
      <c r="H77" s="151">
        <v>0.25</v>
      </c>
      <c r="I77" s="152">
        <v>24</v>
      </c>
      <c r="J77" s="153">
        <v>24.25</v>
      </c>
      <c r="K77" s="164"/>
      <c r="L77" s="152"/>
      <c r="M77" s="153"/>
    </row>
    <row r="78" spans="2:13" x14ac:dyDescent="0.2">
      <c r="B78" s="28">
        <v>66</v>
      </c>
      <c r="C78" s="88" t="s">
        <v>127</v>
      </c>
      <c r="D78" s="150">
        <f>Table5[[#This Row],[KOPVĒRTĒJUMS 1]]+Table5[[#This Row],[KOPVĒRTĒJUMS 2]]+Table5[[#This Row],[KOPVĒRTĒJUMS 3]]</f>
        <v>24.25</v>
      </c>
      <c r="E78" s="151"/>
      <c r="F78" s="139"/>
      <c r="G78" s="155"/>
      <c r="H78" s="151">
        <v>0.25</v>
      </c>
      <c r="I78" s="152">
        <v>24</v>
      </c>
      <c r="J78" s="153">
        <v>24.25</v>
      </c>
      <c r="K78" s="164"/>
      <c r="L78" s="152"/>
      <c r="M78" s="153"/>
    </row>
    <row r="79" spans="2:13" x14ac:dyDescent="0.2">
      <c r="B79" s="28">
        <v>67</v>
      </c>
      <c r="C79" s="161" t="s">
        <v>62</v>
      </c>
      <c r="D79" s="162">
        <f>Table5[[#This Row],[KOPVĒRTĒJUMS 1]]+Table5[[#This Row],[KOPVĒRTĒJUMS 2]]+Table5[[#This Row],[KOPVĒRTĒJUMS 3]]</f>
        <v>24.25</v>
      </c>
      <c r="E79" s="151"/>
      <c r="F79" s="139"/>
      <c r="G79" s="155"/>
      <c r="H79" s="151"/>
      <c r="I79" s="152"/>
      <c r="J79" s="163"/>
      <c r="K79" s="164">
        <v>0.25</v>
      </c>
      <c r="L79" s="152">
        <v>24</v>
      </c>
      <c r="M79" s="168">
        <f>Table5[[#This Row],[KVALIFIKĀCIJA 3]]+Table5[[#This Row],[FINĀLS 3]]</f>
        <v>24.25</v>
      </c>
    </row>
    <row r="80" spans="2:13" x14ac:dyDescent="0.2">
      <c r="B80" s="28">
        <v>68</v>
      </c>
      <c r="C80" s="88" t="s">
        <v>128</v>
      </c>
      <c r="D80" s="150">
        <f>Table5[[#This Row],[KOPVĒRTĒJUMS 1]]+Table5[[#This Row],[KOPVĒRTĒJUMS 2]]+Table5[[#This Row],[KOPVĒRTĒJUMS 3]]</f>
        <v>24.25</v>
      </c>
      <c r="E80" s="151"/>
      <c r="F80" s="139"/>
      <c r="G80" s="155"/>
      <c r="H80" s="151">
        <v>0.25</v>
      </c>
      <c r="I80" s="152">
        <v>24</v>
      </c>
      <c r="J80" s="153">
        <v>24.25</v>
      </c>
      <c r="K80" s="164"/>
      <c r="L80" s="152"/>
      <c r="M80" s="153"/>
    </row>
    <row r="81" spans="2:13" x14ac:dyDescent="0.2">
      <c r="B81" s="28">
        <v>69</v>
      </c>
      <c r="C81" s="161" t="s">
        <v>74</v>
      </c>
      <c r="D81" s="162">
        <f>Table5[[#This Row],[KOPVĒRTĒJUMS 1]]+Table5[[#This Row],[KOPVĒRTĒJUMS 2]]+Table5[[#This Row],[KOPVĒRTĒJUMS 3]]</f>
        <v>24</v>
      </c>
      <c r="E81" s="151"/>
      <c r="F81" s="139"/>
      <c r="G81" s="155"/>
      <c r="H81" s="151"/>
      <c r="I81" s="152"/>
      <c r="J81" s="163"/>
      <c r="K81" s="164">
        <v>0</v>
      </c>
      <c r="L81" s="152">
        <v>24</v>
      </c>
      <c r="M81" s="168">
        <f>Table5[[#This Row],[KVALIFIKĀCIJA 3]]+Table5[[#This Row],[FINĀLS 3]]</f>
        <v>24</v>
      </c>
    </row>
    <row r="82" spans="2:13" x14ac:dyDescent="0.2">
      <c r="B82" s="28">
        <v>70</v>
      </c>
      <c r="C82" s="161" t="s">
        <v>57</v>
      </c>
      <c r="D82" s="162">
        <f>Table5[[#This Row],[KOPVĒRTĒJUMS 1]]+Table5[[#This Row],[KOPVĒRTĒJUMS 2]]+Table5[[#This Row],[KOPVĒRTĒJUMS 3]]</f>
        <v>24</v>
      </c>
      <c r="E82" s="151"/>
      <c r="F82" s="139"/>
      <c r="G82" s="155"/>
      <c r="H82" s="151"/>
      <c r="I82" s="152"/>
      <c r="J82" s="163"/>
      <c r="K82" s="164">
        <v>0</v>
      </c>
      <c r="L82" s="152">
        <v>24</v>
      </c>
      <c r="M82" s="168">
        <f>Table5[[#This Row],[KVALIFIKĀCIJA 3]]+Table5[[#This Row],[FINĀLS 3]]</f>
        <v>24</v>
      </c>
    </row>
    <row r="83" spans="2:13" x14ac:dyDescent="0.2">
      <c r="B83" s="28">
        <v>71</v>
      </c>
      <c r="C83" s="161" t="s">
        <v>55</v>
      </c>
      <c r="D83" s="162">
        <f>Table5[[#This Row],[KOPVĒRTĒJUMS 1]]+Table5[[#This Row],[KOPVĒRTĒJUMS 2]]+Table5[[#This Row],[KOPVĒRTĒJUMS 3]]</f>
        <v>24</v>
      </c>
      <c r="E83" s="151"/>
      <c r="F83" s="139"/>
      <c r="G83" s="155"/>
      <c r="H83" s="151"/>
      <c r="I83" s="152"/>
      <c r="J83" s="163"/>
      <c r="K83" s="164">
        <v>0</v>
      </c>
      <c r="L83" s="152">
        <v>24</v>
      </c>
      <c r="M83" s="168">
        <f>Table5[[#This Row],[KVALIFIKĀCIJA 3]]+Table5[[#This Row],[FINĀLS 3]]</f>
        <v>24</v>
      </c>
    </row>
    <row r="84" spans="2:13" x14ac:dyDescent="0.2">
      <c r="B84" s="28">
        <v>72</v>
      </c>
      <c r="C84" s="161" t="s">
        <v>75</v>
      </c>
      <c r="D84" s="162">
        <f>Table5[[#This Row],[KOPVĒRTĒJUMS 1]]+Table5[[#This Row],[KOPVĒRTĒJUMS 2]]+Table5[[#This Row],[KOPVĒRTĒJUMS 3]]</f>
        <v>24</v>
      </c>
      <c r="E84" s="151"/>
      <c r="F84" s="139"/>
      <c r="G84" s="155"/>
      <c r="H84" s="151"/>
      <c r="I84" s="152"/>
      <c r="J84" s="163"/>
      <c r="K84" s="164">
        <v>0</v>
      </c>
      <c r="L84" s="152">
        <v>24</v>
      </c>
      <c r="M84" s="168">
        <f>Table5[[#This Row],[KVALIFIKĀCIJA 3]]+Table5[[#This Row],[FINĀLS 3]]</f>
        <v>24</v>
      </c>
    </row>
    <row r="85" spans="2:13" x14ac:dyDescent="0.2">
      <c r="B85" s="28">
        <v>73</v>
      </c>
      <c r="C85" s="161" t="s">
        <v>69</v>
      </c>
      <c r="D85" s="162">
        <f>Table5[[#This Row],[KOPVĒRTĒJUMS 1]]+Table5[[#This Row],[KOPVĒRTĒJUMS 2]]+Table5[[#This Row],[KOPVĒRTĒJUMS 3]]</f>
        <v>24</v>
      </c>
      <c r="E85" s="151"/>
      <c r="F85" s="139"/>
      <c r="G85" s="155"/>
      <c r="H85" s="151"/>
      <c r="I85" s="152"/>
      <c r="J85" s="163"/>
      <c r="K85" s="164">
        <v>0</v>
      </c>
      <c r="L85" s="152">
        <v>24</v>
      </c>
      <c r="M85" s="168">
        <f>Table5[[#This Row],[KVALIFIKĀCIJA 3]]+Table5[[#This Row],[FINĀLS 3]]</f>
        <v>24</v>
      </c>
    </row>
    <row r="86" spans="2:13" x14ac:dyDescent="0.2">
      <c r="B86" s="28">
        <v>74</v>
      </c>
      <c r="C86" s="161" t="s">
        <v>67</v>
      </c>
      <c r="D86" s="162">
        <f>Table5[[#This Row],[KOPVĒRTĒJUMS 1]]+Table5[[#This Row],[KOPVĒRTĒJUMS 2]]+Table5[[#This Row],[KOPVĒRTĒJUMS 3]]</f>
        <v>0</v>
      </c>
      <c r="E86" s="151"/>
      <c r="F86" s="139"/>
      <c r="G86" s="155"/>
      <c r="H86" s="151"/>
      <c r="I86" s="152"/>
      <c r="J86" s="163"/>
      <c r="K86" s="164">
        <v>0</v>
      </c>
      <c r="L86" s="152"/>
      <c r="M86" s="168">
        <f>Table5[[#This Row],[KVALIFIKĀCIJA 3]]+Table5[[#This Row],[FINĀLS 3]]</f>
        <v>0</v>
      </c>
    </row>
    <row r="87" spans="2:13" x14ac:dyDescent="0.2">
      <c r="B87" s="28">
        <v>75</v>
      </c>
      <c r="C87" s="161" t="s">
        <v>66</v>
      </c>
      <c r="D87" s="162">
        <f>Table5[[#This Row],[KOPVĒRTĒJUMS 1]]+Table5[[#This Row],[KOPVĒRTĒJUMS 2]]+Table5[[#This Row],[KOPVĒRTĒJUMS 3]]</f>
        <v>0</v>
      </c>
      <c r="E87" s="156"/>
      <c r="F87" s="157"/>
      <c r="G87" s="158"/>
      <c r="H87" s="156"/>
      <c r="I87" s="104"/>
      <c r="J87" s="170"/>
      <c r="K87" s="167">
        <v>0</v>
      </c>
      <c r="L87" s="104"/>
      <c r="M87" s="171">
        <f>Table5[[#This Row],[KVALIFIKĀCIJA 3]]+Table5[[#This Row],[FINĀLS 3]]</f>
        <v>0</v>
      </c>
    </row>
  </sheetData>
  <mergeCells count="10">
    <mergeCell ref="H10:J10"/>
    <mergeCell ref="H11:J11"/>
    <mergeCell ref="E10:G10"/>
    <mergeCell ref="K10:M10"/>
    <mergeCell ref="E11:G11"/>
    <mergeCell ref="K11:M11"/>
    <mergeCell ref="C2:E2"/>
    <mergeCell ref="C4:E4"/>
    <mergeCell ref="C7:E7"/>
    <mergeCell ref="C8:E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TOP32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2020-07-12T16:26:53Z</cp:lastPrinted>
  <dcterms:created xsi:type="dcterms:W3CDTF">2017-04-26T13:26:57Z</dcterms:created>
  <dcterms:modified xsi:type="dcterms:W3CDTF">2020-07-12T18:10:17Z</dcterms:modified>
</cp:coreProperties>
</file>