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355" windowHeight="7275" activeTab="3"/>
  </bookViews>
  <sheets>
    <sheet name="QUALIFICATION_TOTAL" sheetId="7" r:id="rId1"/>
    <sheet name="TOP32" sheetId="29" r:id="rId2"/>
    <sheet name="TOTAL" sheetId="32" r:id="rId3"/>
    <sheet name="BALTICS" sheetId="3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4" l="1"/>
  <c r="K24" i="34"/>
  <c r="N24" i="34"/>
  <c r="H16" i="34"/>
  <c r="K16" i="34"/>
  <c r="N16" i="34"/>
  <c r="H23" i="34"/>
  <c r="K23" i="34"/>
  <c r="N23" i="34"/>
  <c r="H20" i="34"/>
  <c r="K20" i="34"/>
  <c r="N20" i="34"/>
  <c r="H10" i="34"/>
  <c r="K10" i="34"/>
  <c r="N10" i="34"/>
  <c r="H17" i="34"/>
  <c r="K17" i="34"/>
  <c r="N17" i="34"/>
  <c r="N6" i="34"/>
  <c r="K6" i="34"/>
  <c r="K7" i="34"/>
  <c r="K9" i="34"/>
  <c r="K11" i="34"/>
  <c r="K12" i="34"/>
  <c r="K13" i="34"/>
  <c r="K14" i="34"/>
  <c r="K15" i="34"/>
  <c r="K18" i="34"/>
  <c r="K8" i="34"/>
  <c r="K19" i="34"/>
  <c r="K21" i="34"/>
  <c r="K22" i="34"/>
  <c r="K25" i="34"/>
  <c r="K26" i="34"/>
  <c r="K27" i="34"/>
  <c r="H22" i="32"/>
  <c r="E22" i="32" s="1"/>
  <c r="H25" i="32"/>
  <c r="E25" i="32" s="1"/>
  <c r="H26" i="32"/>
  <c r="E26" i="32" s="1"/>
  <c r="H27" i="32"/>
  <c r="E27" i="32" s="1"/>
  <c r="H21" i="32"/>
  <c r="E21" i="32" s="1"/>
  <c r="H23" i="32"/>
  <c r="E23" i="32" s="1"/>
  <c r="E14" i="32"/>
  <c r="H31" i="32"/>
  <c r="E31" i="32" s="1"/>
  <c r="H29" i="32"/>
  <c r="E29" i="32" s="1"/>
  <c r="H19" i="32"/>
  <c r="E19" i="32" s="1"/>
  <c r="H5" i="32"/>
  <c r="E5" i="32" s="1"/>
  <c r="H6" i="32"/>
  <c r="E6" i="32" s="1"/>
  <c r="H7" i="32"/>
  <c r="E7" i="32" s="1"/>
  <c r="H10" i="32"/>
  <c r="E10" i="32" s="1"/>
  <c r="H8" i="32"/>
  <c r="E8" i="32" s="1"/>
  <c r="H12" i="32"/>
  <c r="E12" i="32" s="1"/>
  <c r="H11" i="32"/>
  <c r="E11" i="32" s="1"/>
  <c r="H9" i="32"/>
  <c r="E9" i="32" s="1"/>
  <c r="H15" i="32"/>
  <c r="E15" i="32" s="1"/>
  <c r="H16" i="32"/>
  <c r="E16" i="32" s="1"/>
  <c r="H13" i="32"/>
  <c r="E13" i="32" s="1"/>
  <c r="H14" i="32"/>
  <c r="H18" i="32"/>
  <c r="E18" i="32" s="1"/>
  <c r="H17" i="32"/>
  <c r="E17" i="32" s="1"/>
  <c r="H28" i="32"/>
  <c r="E28" i="32" s="1"/>
  <c r="H20" i="32"/>
  <c r="E20" i="32" s="1"/>
  <c r="H24" i="32"/>
  <c r="E24" i="32" s="1"/>
  <c r="H30" i="32"/>
  <c r="E30" i="32" s="1"/>
  <c r="H6" i="34"/>
  <c r="N7" i="34"/>
  <c r="H7" i="34"/>
  <c r="N9" i="34"/>
  <c r="H9" i="34"/>
  <c r="N11" i="34"/>
  <c r="H11" i="34"/>
  <c r="N13" i="34"/>
  <c r="H13" i="34"/>
  <c r="N14" i="34"/>
  <c r="H14" i="34"/>
  <c r="N15" i="34"/>
  <c r="H15" i="34"/>
  <c r="N12" i="34"/>
  <c r="H12" i="34"/>
  <c r="N21" i="34"/>
  <c r="H21" i="34"/>
  <c r="N8" i="34"/>
  <c r="H8" i="34"/>
  <c r="N18" i="34"/>
  <c r="H18" i="34"/>
  <c r="N19" i="34"/>
  <c r="H19" i="34"/>
  <c r="N22" i="34"/>
  <c r="H22" i="34"/>
  <c r="N25" i="34"/>
  <c r="H25" i="34"/>
  <c r="N26" i="34"/>
  <c r="H26" i="34"/>
  <c r="N27" i="34"/>
  <c r="H27" i="34"/>
  <c r="E24" i="34" l="1"/>
  <c r="E16" i="34"/>
  <c r="E9" i="34"/>
  <c r="E23" i="34"/>
  <c r="E20" i="34"/>
  <c r="E10" i="34"/>
  <c r="E6" i="34"/>
  <c r="E11" i="34"/>
  <c r="E12" i="34"/>
  <c r="E14" i="34"/>
  <c r="E13" i="34"/>
  <c r="E17" i="34"/>
  <c r="E15" i="34"/>
  <c r="E25" i="34"/>
  <c r="E22" i="34"/>
  <c r="E27" i="34"/>
  <c r="E7" i="34"/>
  <c r="E18" i="34"/>
  <c r="E19" i="34"/>
  <c r="E8" i="34"/>
  <c r="E26" i="34"/>
  <c r="E21" i="34"/>
</calcChain>
</file>

<file path=xl/sharedStrings.xml><?xml version="1.0" encoding="utf-8"?>
<sst xmlns="http://schemas.openxmlformats.org/spreadsheetml/2006/main" count="239" uniqueCount="98">
  <si>
    <t>#</t>
  </si>
  <si>
    <t>KVALIFIKĀCIJA</t>
  </si>
  <si>
    <t>TOP 16</t>
  </si>
  <si>
    <t>TOP 8</t>
  </si>
  <si>
    <t>TOP 4</t>
  </si>
  <si>
    <t>FINAL</t>
  </si>
  <si>
    <t>Battle for 3rd place</t>
  </si>
  <si>
    <t>BEST Q</t>
  </si>
  <si>
    <t>FINĀLS</t>
  </si>
  <si>
    <t>EE69</t>
  </si>
  <si>
    <t>Ao Vaida</t>
  </si>
  <si>
    <t>Kristjan Salmre</t>
  </si>
  <si>
    <t>Raivis Alkšārs</t>
  </si>
  <si>
    <t>Rolands Bērziņš</t>
  </si>
  <si>
    <t>1.POSMS</t>
  </si>
  <si>
    <t>NR.P.K.</t>
  </si>
  <si>
    <t>STARTA NR.</t>
  </si>
  <si>
    <t>VĀRDS, UZVĀRDS</t>
  </si>
  <si>
    <t>KVALIFIKĀCIJA
KAUSS</t>
  </si>
  <si>
    <t>KOPVĒRTĒJUMS</t>
  </si>
  <si>
    <t>14.05-15.05.2022, BKSB, RĪGA</t>
  </si>
  <si>
    <t>TOP 32</t>
  </si>
  <si>
    <t>1ST</t>
  </si>
  <si>
    <t>2ND</t>
  </si>
  <si>
    <t>3RD</t>
  </si>
  <si>
    <t>4TH</t>
  </si>
  <si>
    <t>PRO CLASS</t>
  </si>
  <si>
    <t>QUALIFICATION RESULTS</t>
  </si>
  <si>
    <t>Car no.</t>
  </si>
  <si>
    <t>Name Surname</t>
  </si>
  <si>
    <t>TOTAL</t>
  </si>
  <si>
    <t>Donatas Macpreiksas</t>
  </si>
  <si>
    <t>Gediminas Ivanauskas</t>
  </si>
  <si>
    <t>LT12</t>
  </si>
  <si>
    <t>Gediminas Levickas</t>
  </si>
  <si>
    <t>Ivo Cīrulis</t>
  </si>
  <si>
    <t>LV41</t>
  </si>
  <si>
    <t>Jānis Jurka</t>
  </si>
  <si>
    <t>Kestutis Telementas</t>
  </si>
  <si>
    <t>LT04</t>
  </si>
  <si>
    <t>LV85</t>
  </si>
  <si>
    <t>Sandra Janušauskaitė</t>
  </si>
  <si>
    <t>LT10</t>
  </si>
  <si>
    <t>Valdas Vindžigelskis</t>
  </si>
  <si>
    <t>LV13</t>
  </si>
  <si>
    <t>Edgars Kroģeris</t>
  </si>
  <si>
    <t>EE11</t>
  </si>
  <si>
    <t>Kevin Pesur</t>
  </si>
  <si>
    <t>Jako Pino</t>
  </si>
  <si>
    <t xml:space="preserve">Silvestras Bieliauskas </t>
  </si>
  <si>
    <t>LT24</t>
  </si>
  <si>
    <t>LT313</t>
  </si>
  <si>
    <t>LT05</t>
  </si>
  <si>
    <t>EE30</t>
  </si>
  <si>
    <t>EE17</t>
  </si>
  <si>
    <t>LV16</t>
  </si>
  <si>
    <t>LV115</t>
  </si>
  <si>
    <t>LV09</t>
  </si>
  <si>
    <t>BALTICS DRIFT CHAMPIONSHIP</t>
  </si>
  <si>
    <t xml:space="preserve">KVALIFIKĀCIJA </t>
  </si>
  <si>
    <t xml:space="preserve">FINĀLS </t>
  </si>
  <si>
    <t xml:space="preserve">KOPVĒRTĒJUMS </t>
  </si>
  <si>
    <t>2.POSMS</t>
  </si>
  <si>
    <t>28.05.2022, SUMMER BASH 2022, EE</t>
  </si>
  <si>
    <t>Raivis Alksars</t>
  </si>
  <si>
    <t>Edgars Krogeris</t>
  </si>
  <si>
    <t>BALTIC DRIFT CHAMPIONSHIP 2. STAGE</t>
  </si>
  <si>
    <t>BALTIC DRIFT CHAMPIONSHIP 3. STAGE</t>
  </si>
  <si>
    <t>Simas Kvietkauskas</t>
  </si>
  <si>
    <t>Andrius Vasiliauskas</t>
  </si>
  <si>
    <t>Silvestras Bieliauskas</t>
  </si>
  <si>
    <t>Salvijus Budrys</t>
  </si>
  <si>
    <t>Tautvydas Gylys</t>
  </si>
  <si>
    <t>Arūnas Paulavičius</t>
  </si>
  <si>
    <t>Simonas Vilčinskas</t>
  </si>
  <si>
    <t>Tomas Malkauskas</t>
  </si>
  <si>
    <t>Linas Klevinskas</t>
  </si>
  <si>
    <t>Paulius Laurinkus</t>
  </si>
  <si>
    <t>Žydrunas Vilčinskas</t>
  </si>
  <si>
    <t>Paulius Petrauskas</t>
  </si>
  <si>
    <t>Indrė Senkutė</t>
  </si>
  <si>
    <t>Norbertas Daunoravicius</t>
  </si>
  <si>
    <t>Arnas Šiugždinis</t>
  </si>
  <si>
    <t>Deimante Radzevičiūtė</t>
  </si>
  <si>
    <t>Kęstutis Telmentas</t>
  </si>
  <si>
    <t>BALTIC</t>
  </si>
  <si>
    <t>3.POSMS</t>
  </si>
  <si>
    <t>17.06.-18.06.2022, LITHUANIA</t>
  </si>
  <si>
    <t xml:space="preserve">KVALIFIKĀCIJA  </t>
  </si>
  <si>
    <t xml:space="preserve">FINĀLS  </t>
  </si>
  <si>
    <t xml:space="preserve">KOPVĒRTĒJUMS  </t>
  </si>
  <si>
    <t>LT60</t>
  </si>
  <si>
    <t>LT54</t>
  </si>
  <si>
    <t>LT51</t>
  </si>
  <si>
    <t>LT69</t>
  </si>
  <si>
    <t>LT42</t>
  </si>
  <si>
    <t>LT30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</si>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</sst>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6]dddd\,\ yyyy&quot;. gada &quot;d\.\ mmmm;@"/>
    <numFmt numFmtId="165" formatCode="h:mm;@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/>
    <xf numFmtId="0" fontId="10" fillId="0" borderId="6" xfId="0" applyFont="1" applyBorder="1"/>
    <xf numFmtId="0" fontId="10" fillId="0" borderId="7" xfId="0" applyFont="1" applyBorder="1"/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xcel Built-in Normal" xfId="1"/>
    <cellStyle name="Normal" xfId="0" builtinId="0"/>
    <cellStyle name="Normal 3" xfId="3"/>
    <cellStyle name="Normal 9" xfId="2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135" displayName="Table135" ref="B6:F33" totalsRowShown="0" headerRowDxfId="42" dataDxfId="41">
  <autoFilter ref="B6:F33"/>
  <sortState ref="B7:E33">
    <sortCondition ref="B6:B33"/>
  </sortState>
  <tableColumns count="5">
    <tableColumn id="1" name="#" dataDxfId="40"/>
    <tableColumn id="2" name="Car no." dataDxfId="39"/>
    <tableColumn id="3" name="Name Surname" dataDxfId="38"/>
    <tableColumn id="12" name="BEST Q" dataDxfId="37"/>
    <tableColumn id="4" name="CLASS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56" displayName="Table56" ref="B4:H31" totalsRowShown="0" dataDxfId="33">
  <autoFilter ref="B4:H31"/>
  <sortState ref="B5:H31">
    <sortCondition descending="1" ref="F4:F31"/>
  </sortState>
  <tableColumns count="7">
    <tableColumn id="1" name="NR.P.K." dataDxfId="32"/>
    <tableColumn id="2" name="STARTA NR." dataDxfId="31"/>
    <tableColumn id="3" name="VĀRDS, UZVĀRDS" dataDxfId="30"/>
    <tableColumn id="4" name="KVALIFIKĀCIJA_x000a_KAUSS" dataDxfId="29">
      <calculatedColumnFormula>Table56[[#This Row],[KOPVĒRTĒJUMS]]</calculatedColumnFormula>
    </tableColumn>
    <tableColumn id="7" name="KVALIFIKĀCIJA" dataDxfId="28"/>
    <tableColumn id="6" name="FINĀLS" dataDxfId="27"/>
    <tableColumn id="5" name="KOPVĒRTĒJUMS" dataDxfId="26">
      <calculatedColumnFormula>Table56[[#This Row],[FINĀLS]]+Table56[[#This Row],[KVALIFIKĀCIJA]]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8" name="Table569" displayName="Table569" ref="B5:N27" totalsRowShown="0" dataDxfId="13">
  <autoFilter ref="B5:N27"/>
  <sortState ref="B6:N27">
    <sortCondition descending="1" ref="E5:E27"/>
  </sortState>
  <tableColumns count="13">
    <tableColumn id="1" name="NR.P.K." dataDxfId="12"/>
    <tableColumn id="2" name="STARTA NR." dataDxfId="11"/>
    <tableColumn id="3" name="VĀRDS, UZVĀRDS" dataDxfId="10"/>
    <tableColumn id="4" name="KVALIFIKĀCIJA_x000a_KAUSS" dataDxfId="9">
      <calculatedColumnFormula>Table569[[#This Row],[KOPVĒRTĒJUMS]]+Table569[[#This Row],[KOPVĒRTĒJUMS  ]]+Table569[[#This Row],[KOPVĒRTĒJUMS ]]</calculatedColumnFormula>
    </tableColumn>
    <tableColumn id="7" name="KVALIFIKĀCIJA" dataDxfId="8"/>
    <tableColumn id="6" name="FINĀLS" dataDxfId="7"/>
    <tableColumn id="5" name="KOPVĒRTĒJUMS" dataDxfId="6">
      <calculatedColumnFormula>Table569[[#This Row],[KVALIFIKĀCIJA]]+Table569[[#This Row],[FINĀLS]]</calculatedColumnFormula>
    </tableColumn>
    <tableColumn id="13" name="KVALIFIKĀCIJA " dataDxfId="5"/>
    <tableColumn id="12" name="FINĀLS " dataDxfId="4"/>
    <tableColumn id="11" name="KOPVĒRTĒJUMS " dataDxfId="3">
      <calculatedColumnFormula>Table569[[#This Row],[KVALIFIKĀCIJA ]]+Table569[[#This Row],[FINĀLS ]]</calculatedColumnFormula>
    </tableColumn>
    <tableColumn id="10" name="KVALIFIKĀCIJA  " dataDxfId="2"/>
    <tableColumn id="9" name="FINĀLS  " dataDxfId="1"/>
    <tableColumn id="8" name="KOPVĒRTĒJUMS  " dataDxfId="0">
      <calculatedColumnFormula>Table569[[#This Row],[FINĀLS  ]]+Table569[[#This Row],[KVALIFIKĀCIJA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I17" sqref="I17"/>
    </sheetView>
  </sheetViews>
  <sheetFormatPr defaultColWidth="8.85546875" defaultRowHeight="15" x14ac:dyDescent="0.25"/>
  <cols>
    <col min="1" max="1" width="2" style="1" customWidth="1"/>
    <col min="2" max="2" width="9.42578125" style="1" customWidth="1"/>
    <col min="3" max="3" width="11.140625" style="3" customWidth="1"/>
    <col min="4" max="4" width="29.7109375" style="1" customWidth="1"/>
    <col min="5" max="5" width="12" style="1" customWidth="1"/>
    <col min="6" max="6" width="9.140625" style="1" customWidth="1"/>
    <col min="7" max="7" width="8.85546875" style="1" customWidth="1"/>
    <col min="8" max="16384" width="8.85546875" style="1"/>
  </cols>
  <sheetData>
    <row r="1" spans="2:6" ht="20.100000000000001" customHeight="1" x14ac:dyDescent="0.3">
      <c r="C1" s="53"/>
      <c r="D1" s="86" t="s">
        <v>67</v>
      </c>
      <c r="E1" s="86"/>
      <c r="F1" s="52"/>
    </row>
    <row r="2" spans="2:6" ht="6" customHeight="1" x14ac:dyDescent="0.25">
      <c r="D2" s="85"/>
      <c r="E2" s="85"/>
      <c r="F2" s="28"/>
    </row>
    <row r="3" spans="2:6" ht="15.75" x14ac:dyDescent="0.25">
      <c r="D3" s="83" t="s">
        <v>27</v>
      </c>
      <c r="E3" s="84"/>
      <c r="F3" s="26"/>
    </row>
    <row r="4" spans="2:6" ht="17.100000000000001" customHeight="1" x14ac:dyDescent="0.25">
      <c r="D4" s="82" t="s">
        <v>26</v>
      </c>
      <c r="E4" s="82"/>
      <c r="F4" s="27"/>
    </row>
    <row r="5" spans="2:6" ht="8.1" customHeight="1" x14ac:dyDescent="0.25">
      <c r="D5" s="5"/>
    </row>
    <row r="6" spans="2:6" s="4" customFormat="1" ht="30.95" customHeight="1" x14ac:dyDescent="0.25">
      <c r="B6" s="21" t="s">
        <v>0</v>
      </c>
      <c r="C6" s="21" t="s">
        <v>28</v>
      </c>
      <c r="D6" s="21" t="s">
        <v>29</v>
      </c>
      <c r="E6" s="21" t="s">
        <v>7</v>
      </c>
      <c r="F6" s="21" t="s">
        <v>97</v>
      </c>
    </row>
    <row r="7" spans="2:6" x14ac:dyDescent="0.25">
      <c r="B7" s="20">
        <v>1</v>
      </c>
      <c r="C7" s="20">
        <v>53</v>
      </c>
      <c r="D7" s="29" t="s">
        <v>31</v>
      </c>
      <c r="E7" s="22">
        <v>88</v>
      </c>
      <c r="F7" s="25" t="s">
        <v>85</v>
      </c>
    </row>
    <row r="8" spans="2:6" x14ac:dyDescent="0.25">
      <c r="B8" s="20">
        <v>2</v>
      </c>
      <c r="C8" s="20">
        <v>59</v>
      </c>
      <c r="D8" s="29" t="s">
        <v>43</v>
      </c>
      <c r="E8" s="25">
        <v>88</v>
      </c>
      <c r="F8" s="25" t="s">
        <v>85</v>
      </c>
    </row>
    <row r="9" spans="2:6" x14ac:dyDescent="0.25">
      <c r="B9" s="20">
        <v>3</v>
      </c>
      <c r="C9" s="20">
        <v>54</v>
      </c>
      <c r="D9" s="29" t="s">
        <v>68</v>
      </c>
      <c r="E9" s="25">
        <v>87</v>
      </c>
      <c r="F9" s="25" t="s">
        <v>85</v>
      </c>
    </row>
    <row r="10" spans="2:6" x14ac:dyDescent="0.25">
      <c r="B10" s="20">
        <v>4</v>
      </c>
      <c r="C10" s="20">
        <v>60</v>
      </c>
      <c r="D10" s="29" t="s">
        <v>69</v>
      </c>
      <c r="E10" s="25">
        <v>86</v>
      </c>
      <c r="F10" s="25" t="s">
        <v>85</v>
      </c>
    </row>
    <row r="11" spans="2:6" x14ac:dyDescent="0.25">
      <c r="B11" s="20">
        <v>5</v>
      </c>
      <c r="C11" s="20">
        <v>47</v>
      </c>
      <c r="D11" s="29" t="s">
        <v>70</v>
      </c>
      <c r="E11" s="25">
        <v>84</v>
      </c>
      <c r="F11" s="25"/>
    </row>
    <row r="12" spans="2:6" x14ac:dyDescent="0.25">
      <c r="B12" s="20">
        <v>6</v>
      </c>
      <c r="C12" s="20">
        <v>44</v>
      </c>
      <c r="D12" s="29" t="s">
        <v>71</v>
      </c>
      <c r="E12" s="25">
        <v>82</v>
      </c>
      <c r="F12" s="25"/>
    </row>
    <row r="13" spans="2:6" x14ac:dyDescent="0.25">
      <c r="B13" s="20">
        <v>7</v>
      </c>
      <c r="C13" s="20">
        <v>28</v>
      </c>
      <c r="D13" s="29" t="s">
        <v>72</v>
      </c>
      <c r="E13" s="25">
        <v>81</v>
      </c>
      <c r="F13" s="25"/>
    </row>
    <row r="14" spans="2:6" x14ac:dyDescent="0.25">
      <c r="B14" s="20">
        <v>8</v>
      </c>
      <c r="C14" s="20">
        <v>51</v>
      </c>
      <c r="D14" s="29" t="s">
        <v>34</v>
      </c>
      <c r="E14" s="25">
        <v>80</v>
      </c>
      <c r="F14" s="25" t="s">
        <v>85</v>
      </c>
    </row>
    <row r="15" spans="2:6" x14ac:dyDescent="0.25">
      <c r="B15" s="20">
        <v>9</v>
      </c>
      <c r="C15" s="47">
        <v>40</v>
      </c>
      <c r="D15" s="48" t="s">
        <v>73</v>
      </c>
      <c r="E15" s="49">
        <v>76</v>
      </c>
      <c r="F15" s="25"/>
    </row>
    <row r="16" spans="2:6" x14ac:dyDescent="0.25">
      <c r="B16" s="20">
        <v>10</v>
      </c>
      <c r="C16" s="47">
        <v>50</v>
      </c>
      <c r="D16" s="48" t="s">
        <v>47</v>
      </c>
      <c r="E16" s="49">
        <v>76</v>
      </c>
      <c r="F16" s="25" t="s">
        <v>85</v>
      </c>
    </row>
    <row r="17" spans="2:6" x14ac:dyDescent="0.25">
      <c r="B17" s="20">
        <v>11</v>
      </c>
      <c r="C17" s="47">
        <v>56</v>
      </c>
      <c r="D17" s="48" t="s">
        <v>64</v>
      </c>
      <c r="E17" s="49">
        <v>74</v>
      </c>
      <c r="F17" s="25" t="s">
        <v>85</v>
      </c>
    </row>
    <row r="18" spans="2:6" x14ac:dyDescent="0.25">
      <c r="B18" s="20">
        <v>12</v>
      </c>
      <c r="C18" s="20">
        <v>42</v>
      </c>
      <c r="D18" s="29" t="s">
        <v>41</v>
      </c>
      <c r="E18" s="25">
        <v>70</v>
      </c>
      <c r="F18" s="25" t="s">
        <v>85</v>
      </c>
    </row>
    <row r="19" spans="2:6" x14ac:dyDescent="0.25">
      <c r="B19" s="20">
        <v>13</v>
      </c>
      <c r="C19" s="20">
        <v>69</v>
      </c>
      <c r="D19" s="29" t="s">
        <v>11</v>
      </c>
      <c r="E19" s="25">
        <v>70</v>
      </c>
      <c r="F19" s="25" t="s">
        <v>85</v>
      </c>
    </row>
    <row r="20" spans="2:6" x14ac:dyDescent="0.25">
      <c r="B20" s="20">
        <v>14</v>
      </c>
      <c r="C20" s="47">
        <v>49</v>
      </c>
      <c r="D20" s="48" t="s">
        <v>74</v>
      </c>
      <c r="E20" s="49">
        <v>68</v>
      </c>
      <c r="F20" s="25"/>
    </row>
    <row r="21" spans="2:6" x14ac:dyDescent="0.25">
      <c r="B21" s="20">
        <v>15</v>
      </c>
      <c r="C21" s="20">
        <v>34</v>
      </c>
      <c r="D21" s="29" t="s">
        <v>75</v>
      </c>
      <c r="E21" s="25">
        <v>67</v>
      </c>
      <c r="F21" s="25"/>
    </row>
    <row r="22" spans="2:6" x14ac:dyDescent="0.25">
      <c r="B22" s="20">
        <v>16</v>
      </c>
      <c r="C22" s="20">
        <v>52</v>
      </c>
      <c r="D22" s="29" t="s">
        <v>76</v>
      </c>
      <c r="E22" s="25">
        <v>67</v>
      </c>
      <c r="F22" s="25"/>
    </row>
    <row r="23" spans="2:6" x14ac:dyDescent="0.25">
      <c r="B23" s="20">
        <v>17</v>
      </c>
      <c r="C23" s="47">
        <v>57</v>
      </c>
      <c r="D23" s="48" t="s">
        <v>77</v>
      </c>
      <c r="E23" s="49">
        <v>66</v>
      </c>
      <c r="F23" s="25"/>
    </row>
    <row r="24" spans="2:6" x14ac:dyDescent="0.25">
      <c r="B24" s="20">
        <v>18</v>
      </c>
      <c r="C24" s="20">
        <v>48</v>
      </c>
      <c r="D24" s="29" t="s">
        <v>78</v>
      </c>
      <c r="E24" s="25">
        <v>65</v>
      </c>
      <c r="F24" s="25"/>
    </row>
    <row r="25" spans="2:6" x14ac:dyDescent="0.25">
      <c r="B25" s="20">
        <v>19</v>
      </c>
      <c r="C25" s="20">
        <v>41</v>
      </c>
      <c r="D25" s="29" t="s">
        <v>79</v>
      </c>
      <c r="E25" s="25">
        <v>63</v>
      </c>
      <c r="F25" s="25"/>
    </row>
    <row r="26" spans="2:6" x14ac:dyDescent="0.25">
      <c r="B26" s="20">
        <v>20</v>
      </c>
      <c r="C26" s="47">
        <v>25</v>
      </c>
      <c r="D26" s="48" t="s">
        <v>80</v>
      </c>
      <c r="E26" s="49">
        <v>62</v>
      </c>
      <c r="F26" s="25" t="s">
        <v>85</v>
      </c>
    </row>
    <row r="27" spans="2:6" x14ac:dyDescent="0.25">
      <c r="B27" s="20">
        <v>21</v>
      </c>
      <c r="C27" s="20">
        <v>8</v>
      </c>
      <c r="D27" s="29" t="s">
        <v>81</v>
      </c>
      <c r="E27" s="25">
        <v>57</v>
      </c>
      <c r="F27" s="25"/>
    </row>
    <row r="28" spans="2:6" x14ac:dyDescent="0.25">
      <c r="B28" s="20">
        <v>22</v>
      </c>
      <c r="C28" s="20">
        <v>10</v>
      </c>
      <c r="D28" s="29" t="s">
        <v>82</v>
      </c>
      <c r="E28" s="25">
        <v>57</v>
      </c>
      <c r="F28" s="25"/>
    </row>
    <row r="29" spans="2:6" x14ac:dyDescent="0.25">
      <c r="B29" s="20">
        <v>23</v>
      </c>
      <c r="C29" s="47">
        <v>30</v>
      </c>
      <c r="D29" s="48" t="s">
        <v>10</v>
      </c>
      <c r="E29" s="49">
        <v>55</v>
      </c>
      <c r="F29" s="25" t="s">
        <v>85</v>
      </c>
    </row>
    <row r="30" spans="2:6" x14ac:dyDescent="0.25">
      <c r="B30" s="68">
        <v>24</v>
      </c>
      <c r="C30" s="68">
        <v>20</v>
      </c>
      <c r="D30" s="69" t="s">
        <v>83</v>
      </c>
      <c r="E30" s="70">
        <v>53</v>
      </c>
      <c r="F30" s="70"/>
    </row>
    <row r="31" spans="2:6" x14ac:dyDescent="0.25">
      <c r="B31" s="20">
        <v>25</v>
      </c>
      <c r="C31" s="20">
        <v>55</v>
      </c>
      <c r="D31" s="29" t="s">
        <v>65</v>
      </c>
      <c r="E31" s="25">
        <v>0</v>
      </c>
      <c r="F31" s="25" t="s">
        <v>85</v>
      </c>
    </row>
    <row r="32" spans="2:6" x14ac:dyDescent="0.25">
      <c r="B32" s="20">
        <v>26</v>
      </c>
      <c r="C32" s="47">
        <v>58</v>
      </c>
      <c r="D32" s="48" t="s">
        <v>32</v>
      </c>
      <c r="E32" s="49">
        <v>0</v>
      </c>
      <c r="F32" s="25" t="s">
        <v>85</v>
      </c>
    </row>
    <row r="33" spans="2:6" x14ac:dyDescent="0.25">
      <c r="B33" s="20">
        <v>27</v>
      </c>
      <c r="C33" s="68">
        <v>313</v>
      </c>
      <c r="D33" s="69" t="s">
        <v>84</v>
      </c>
      <c r="E33" s="70">
        <v>0</v>
      </c>
      <c r="F33" s="25"/>
    </row>
    <row r="34" spans="2:6" x14ac:dyDescent="0.25">
      <c r="B34" s="30"/>
      <c r="C34" s="20"/>
      <c r="D34" s="19"/>
    </row>
    <row r="35" spans="2:6" x14ac:dyDescent="0.25">
      <c r="B35" s="2"/>
      <c r="C35" s="20"/>
      <c r="D35" s="19"/>
    </row>
    <row r="36" spans="2:6" x14ac:dyDescent="0.25">
      <c r="B36" s="2"/>
      <c r="C36" s="20"/>
      <c r="D36" s="31"/>
    </row>
    <row r="37" spans="2:6" x14ac:dyDescent="0.25">
      <c r="B37" s="2"/>
      <c r="C37" s="20"/>
      <c r="D37" s="31"/>
    </row>
    <row r="38" spans="2:6" x14ac:dyDescent="0.25">
      <c r="B38" s="2"/>
      <c r="C38" s="20"/>
      <c r="D38" s="19"/>
    </row>
    <row r="39" spans="2:6" x14ac:dyDescent="0.25">
      <c r="B39" s="19"/>
      <c r="C39" s="20"/>
      <c r="D39" s="19"/>
    </row>
    <row r="40" spans="2:6" x14ac:dyDescent="0.25">
      <c r="B40" s="19"/>
      <c r="C40" s="20"/>
      <c r="D40" s="19"/>
    </row>
    <row r="41" spans="2:6" x14ac:dyDescent="0.25">
      <c r="B41" s="19"/>
      <c r="C41" s="20"/>
      <c r="D41" s="19"/>
    </row>
    <row r="42" spans="2:6" x14ac:dyDescent="0.25">
      <c r="B42" s="19"/>
      <c r="C42" s="20"/>
      <c r="D42" s="19"/>
    </row>
    <row r="43" spans="2:6" x14ac:dyDescent="0.25">
      <c r="B43" s="19"/>
      <c r="C43" s="20"/>
      <c r="D43" s="19"/>
    </row>
    <row r="44" spans="2:6" x14ac:dyDescent="0.25">
      <c r="B44" s="19"/>
      <c r="C44" s="20"/>
      <c r="D44" s="19"/>
    </row>
    <row r="46" spans="2:6" ht="17.25" x14ac:dyDescent="0.25">
      <c r="C46" s="7"/>
      <c r="D46" s="7"/>
    </row>
    <row r="47" spans="2:6" x14ac:dyDescent="0.25">
      <c r="C47" s="1"/>
      <c r="D47" s="6"/>
    </row>
    <row r="48" spans="2:6" x14ac:dyDescent="0.25">
      <c r="C48" s="8"/>
      <c r="D48" s="8"/>
    </row>
    <row r="49" spans="3:4" x14ac:dyDescent="0.25">
      <c r="C49" s="9"/>
      <c r="D49" s="9"/>
    </row>
    <row r="50" spans="3:4" x14ac:dyDescent="0.25">
      <c r="C50" s="1"/>
      <c r="D50" s="6"/>
    </row>
    <row r="51" spans="3:4" ht="15.75" x14ac:dyDescent="0.25">
      <c r="C51" s="16"/>
      <c r="D51" s="16"/>
    </row>
    <row r="52" spans="3:4" ht="15.75" x14ac:dyDescent="0.25">
      <c r="C52" s="10"/>
      <c r="D52" s="10"/>
    </row>
  </sheetData>
  <mergeCells count="4">
    <mergeCell ref="D4:E4"/>
    <mergeCell ref="D3:E3"/>
    <mergeCell ref="D2:E2"/>
    <mergeCell ref="D1:E1"/>
  </mergeCells>
  <pageMargins left="0.7" right="0.7" top="0.75" bottom="0.75" header="0.3" footer="0.3"/>
  <pageSetup paperSize="9" scale="98" orientation="portrait" horizontalDpi="0" verticalDpi="0" copies="4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F1" workbookViewId="0">
      <selection activeCell="M35" sqref="M35"/>
    </sheetView>
  </sheetViews>
  <sheetFormatPr defaultColWidth="11" defaultRowHeight="15" x14ac:dyDescent="0.25"/>
  <cols>
    <col min="1" max="2" width="4.28515625" style="1" customWidth="1"/>
    <col min="3" max="3" width="17" style="1" customWidth="1"/>
    <col min="4" max="5" width="4.28515625" style="25" customWidth="1"/>
    <col min="6" max="6" width="16.42578125" style="1" customWidth="1"/>
    <col min="7" max="8" width="4.28515625" style="25" customWidth="1"/>
    <col min="9" max="9" width="16.42578125" style="1" customWidth="1"/>
    <col min="10" max="11" width="4.28515625" style="25" customWidth="1"/>
    <col min="12" max="12" width="16.42578125" style="1" customWidth="1"/>
    <col min="13" max="14" width="4.28515625" style="25" customWidth="1"/>
    <col min="15" max="15" width="16.42578125" style="1" customWidth="1"/>
    <col min="16" max="17" width="4.28515625" style="25" customWidth="1"/>
    <col min="18" max="18" width="16.42578125" style="1" customWidth="1"/>
    <col min="19" max="20" width="4.28515625" style="25" customWidth="1"/>
    <col min="21" max="21" width="16.42578125" style="1" customWidth="1"/>
    <col min="22" max="23" width="4.28515625" style="25" customWidth="1"/>
    <col min="24" max="24" width="16.42578125" style="1" customWidth="1"/>
    <col min="25" max="26" width="4.28515625" style="1" customWidth="1"/>
    <col min="27" max="27" width="17" style="1" customWidth="1"/>
    <col min="28" max="16384" width="11" style="1"/>
  </cols>
  <sheetData>
    <row r="1" spans="1:30" s="14" customFormat="1" ht="17.25" x14ac:dyDescent="0.2">
      <c r="A1" s="55"/>
      <c r="B1" s="55"/>
      <c r="C1" s="15"/>
      <c r="D1" s="55"/>
      <c r="E1" s="55"/>
      <c r="F1" s="15"/>
      <c r="G1" s="55"/>
      <c r="H1" s="67"/>
      <c r="I1" s="67"/>
      <c r="J1" s="67"/>
      <c r="K1" s="67"/>
      <c r="L1" s="87" t="s">
        <v>66</v>
      </c>
      <c r="M1" s="87"/>
      <c r="N1" s="87"/>
      <c r="O1" s="87"/>
      <c r="P1" s="87"/>
      <c r="Q1" s="87"/>
      <c r="R1" s="87"/>
      <c r="U1" s="15"/>
    </row>
    <row r="2" spans="1:30" s="14" customFormat="1" ht="6" customHeight="1" x14ac:dyDescent="0.2">
      <c r="A2" s="55"/>
      <c r="B2" s="55"/>
      <c r="C2" s="15"/>
      <c r="D2" s="55"/>
      <c r="E2" s="55"/>
      <c r="F2" s="15"/>
      <c r="G2" s="55"/>
      <c r="H2" s="15"/>
      <c r="I2" s="15"/>
      <c r="J2" s="15"/>
      <c r="K2" s="15"/>
      <c r="L2" s="15"/>
      <c r="M2" s="15"/>
      <c r="N2" s="15"/>
      <c r="O2" s="15"/>
      <c r="P2" s="55"/>
      <c r="Q2" s="55"/>
      <c r="R2" s="15"/>
      <c r="U2" s="15"/>
    </row>
    <row r="3" spans="1:30" s="14" customFormat="1" ht="15" customHeight="1" x14ac:dyDescent="0.2">
      <c r="A3" s="55"/>
      <c r="B3" s="55"/>
      <c r="C3" s="15"/>
      <c r="D3" s="55"/>
      <c r="E3" s="55"/>
      <c r="F3" s="15"/>
      <c r="G3" s="55"/>
      <c r="I3" s="67"/>
      <c r="J3" s="67"/>
      <c r="K3" s="67"/>
      <c r="L3" s="87" t="s">
        <v>26</v>
      </c>
      <c r="M3" s="87"/>
      <c r="N3" s="87"/>
      <c r="O3" s="87"/>
      <c r="P3" s="87"/>
      <c r="Q3" s="87"/>
      <c r="R3" s="87"/>
      <c r="U3" s="15"/>
    </row>
    <row r="4" spans="1:30" s="57" customFormat="1" ht="15.75" x14ac:dyDescent="0.25">
      <c r="A4" s="85" t="s">
        <v>21</v>
      </c>
      <c r="B4" s="85"/>
      <c r="C4" s="85"/>
      <c r="D4" s="85" t="s">
        <v>2</v>
      </c>
      <c r="E4" s="85"/>
      <c r="F4" s="85"/>
      <c r="G4" s="85" t="s">
        <v>3</v>
      </c>
      <c r="H4" s="85"/>
      <c r="I4" s="85"/>
      <c r="J4" s="85" t="s">
        <v>4</v>
      </c>
      <c r="K4" s="85"/>
      <c r="L4" s="85"/>
      <c r="M4" s="54"/>
      <c r="N4" s="54"/>
      <c r="O4" s="64"/>
      <c r="P4" s="85" t="s">
        <v>4</v>
      </c>
      <c r="Q4" s="85"/>
      <c r="R4" s="85"/>
      <c r="S4" s="85" t="s">
        <v>3</v>
      </c>
      <c r="T4" s="85"/>
      <c r="U4" s="85"/>
      <c r="V4" s="85" t="s">
        <v>2</v>
      </c>
      <c r="W4" s="85"/>
      <c r="X4" s="85"/>
      <c r="Y4" s="85" t="s">
        <v>21</v>
      </c>
      <c r="Z4" s="85"/>
      <c r="AA4" s="85"/>
    </row>
    <row r="5" spans="1:30" s="11" customFormat="1" ht="12.75" x14ac:dyDescent="0.2"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  <c r="O5" s="17"/>
      <c r="P5" s="59"/>
      <c r="Q5" s="59"/>
      <c r="R5" s="59"/>
      <c r="S5" s="59"/>
      <c r="T5" s="59"/>
      <c r="U5" s="59"/>
      <c r="V5" s="59"/>
      <c r="W5" s="59"/>
      <c r="X5" s="59"/>
    </row>
    <row r="6" spans="1:30" s="11" customFormat="1" ht="17.100000000000001" customHeight="1" x14ac:dyDescent="0.2">
      <c r="A6" s="58">
        <v>1</v>
      </c>
      <c r="B6" s="56">
        <v>53</v>
      </c>
      <c r="C6" s="56" t="s">
        <v>31</v>
      </c>
      <c r="D6" s="59"/>
      <c r="E6" s="59"/>
      <c r="F6" s="59"/>
      <c r="G6" s="59"/>
      <c r="H6" s="59"/>
      <c r="I6" s="59"/>
      <c r="J6" s="59"/>
      <c r="K6" s="59"/>
      <c r="L6" s="59"/>
      <c r="M6" s="60"/>
      <c r="N6" s="60"/>
      <c r="O6" s="17"/>
      <c r="P6" s="59"/>
      <c r="Q6" s="59"/>
      <c r="R6" s="59"/>
      <c r="S6" s="59"/>
      <c r="T6" s="59"/>
      <c r="U6" s="59"/>
      <c r="V6" s="59"/>
      <c r="W6" s="59"/>
      <c r="X6" s="59"/>
      <c r="Y6" s="58">
        <v>2</v>
      </c>
      <c r="Z6" s="56">
        <v>59</v>
      </c>
      <c r="AA6" s="56" t="s">
        <v>43</v>
      </c>
    </row>
    <row r="7" spans="1:30" s="11" customFormat="1" ht="17.100000000000001" customHeight="1" x14ac:dyDescent="0.2">
      <c r="A7" s="50"/>
      <c r="B7" s="51"/>
      <c r="C7" s="51"/>
      <c r="D7" s="34"/>
      <c r="E7" s="34"/>
      <c r="G7" s="59"/>
      <c r="H7" s="59"/>
      <c r="I7" s="59"/>
      <c r="J7" s="59"/>
      <c r="K7" s="59"/>
      <c r="L7" s="59"/>
      <c r="M7" s="60"/>
      <c r="N7" s="60"/>
      <c r="O7" s="17"/>
      <c r="P7" s="59"/>
      <c r="Q7" s="59"/>
      <c r="R7" s="59"/>
      <c r="S7" s="59"/>
      <c r="T7" s="59"/>
      <c r="U7" s="59"/>
      <c r="V7" s="59"/>
      <c r="W7" s="59"/>
      <c r="X7" s="59"/>
      <c r="Y7" s="50"/>
      <c r="Z7" s="51"/>
      <c r="AA7" s="51"/>
    </row>
    <row r="8" spans="1:30" s="11" customFormat="1" ht="17.100000000000001" customHeight="1" x14ac:dyDescent="0.2">
      <c r="A8" s="34"/>
      <c r="D8" s="58">
        <v>1</v>
      </c>
      <c r="E8" s="56">
        <v>53</v>
      </c>
      <c r="F8" s="56" t="s">
        <v>31</v>
      </c>
      <c r="G8" s="34"/>
      <c r="H8" s="34"/>
      <c r="J8" s="34"/>
      <c r="K8" s="34"/>
      <c r="M8" s="34"/>
      <c r="N8" s="34"/>
      <c r="P8" s="34"/>
      <c r="Q8" s="34"/>
      <c r="S8" s="34"/>
      <c r="T8" s="34"/>
      <c r="V8" s="58">
        <v>2</v>
      </c>
      <c r="W8" s="56">
        <v>59</v>
      </c>
      <c r="X8" s="56" t="s">
        <v>43</v>
      </c>
      <c r="Y8" s="34"/>
    </row>
    <row r="9" spans="1:30" s="11" customFormat="1" ht="17.100000000000001" customHeight="1" x14ac:dyDescent="0.2">
      <c r="A9" s="34"/>
      <c r="D9" s="58">
        <v>16</v>
      </c>
      <c r="E9" s="56">
        <v>52</v>
      </c>
      <c r="F9" s="56" t="s">
        <v>76</v>
      </c>
      <c r="G9" s="34"/>
      <c r="H9" s="34"/>
      <c r="J9" s="34"/>
      <c r="K9" s="34"/>
      <c r="M9" s="34"/>
      <c r="N9" s="34"/>
      <c r="P9" s="34"/>
      <c r="Q9" s="34"/>
      <c r="S9" s="34"/>
      <c r="T9" s="34"/>
      <c r="V9" s="58">
        <v>15</v>
      </c>
      <c r="W9" s="56">
        <v>34</v>
      </c>
      <c r="X9" s="56" t="s">
        <v>75</v>
      </c>
      <c r="Y9" s="34"/>
      <c r="AC9" s="25"/>
      <c r="AD9" s="25"/>
    </row>
    <row r="10" spans="1:30" s="11" customFormat="1" ht="17.100000000000001" customHeight="1" x14ac:dyDescent="0.25">
      <c r="A10" s="58">
        <v>16</v>
      </c>
      <c r="B10" s="56">
        <v>52</v>
      </c>
      <c r="C10" s="56" t="s">
        <v>76</v>
      </c>
      <c r="D10" s="34"/>
      <c r="E10" s="34"/>
      <c r="F10" s="65"/>
      <c r="G10" s="34"/>
      <c r="H10" s="34"/>
      <c r="J10" s="34"/>
      <c r="K10" s="34"/>
      <c r="M10" s="34"/>
      <c r="N10" s="34"/>
      <c r="P10" s="34"/>
      <c r="Q10" s="34"/>
      <c r="S10" s="34"/>
      <c r="T10" s="34"/>
      <c r="V10" s="62"/>
      <c r="Y10" s="58">
        <v>15</v>
      </c>
      <c r="Z10" s="56">
        <v>34</v>
      </c>
      <c r="AA10" s="56" t="s">
        <v>75</v>
      </c>
      <c r="AC10" s="1"/>
      <c r="AD10" s="1"/>
    </row>
    <row r="11" spans="1:30" s="11" customFormat="1" ht="17.100000000000001" customHeight="1" x14ac:dyDescent="0.25">
      <c r="A11" s="58">
        <v>17</v>
      </c>
      <c r="B11" s="56">
        <v>57</v>
      </c>
      <c r="C11" s="56" t="s">
        <v>77</v>
      </c>
      <c r="D11" s="34"/>
      <c r="E11" s="34"/>
      <c r="G11" s="63"/>
      <c r="H11" s="34"/>
      <c r="J11" s="34"/>
      <c r="K11" s="34"/>
      <c r="M11" s="34"/>
      <c r="N11" s="34"/>
      <c r="P11" s="34"/>
      <c r="Q11" s="34"/>
      <c r="S11" s="34"/>
      <c r="T11" s="34"/>
      <c r="V11" s="61"/>
      <c r="W11" s="34"/>
      <c r="Y11" s="58">
        <v>18</v>
      </c>
      <c r="Z11" s="56">
        <v>48</v>
      </c>
      <c r="AA11" s="56" t="s">
        <v>78</v>
      </c>
      <c r="AC11" s="1"/>
      <c r="AD11" s="1"/>
    </row>
    <row r="12" spans="1:30" s="11" customFormat="1" ht="17.100000000000001" customHeight="1" x14ac:dyDescent="0.25">
      <c r="D12" s="34"/>
      <c r="G12" s="58">
        <v>1</v>
      </c>
      <c r="H12" s="56">
        <v>53</v>
      </c>
      <c r="I12" s="56" t="s">
        <v>31</v>
      </c>
      <c r="J12" s="34"/>
      <c r="K12" s="34"/>
      <c r="M12" s="34"/>
      <c r="N12" s="34"/>
      <c r="P12" s="34"/>
      <c r="Q12" s="34"/>
      <c r="S12" s="58">
        <v>2</v>
      </c>
      <c r="T12" s="56">
        <v>59</v>
      </c>
      <c r="U12" s="56" t="s">
        <v>43</v>
      </c>
      <c r="V12" s="34"/>
      <c r="W12" s="34"/>
      <c r="AC12" s="1"/>
      <c r="AD12" s="1"/>
    </row>
    <row r="13" spans="1:30" s="11" customFormat="1" ht="17.100000000000001" customHeight="1" x14ac:dyDescent="0.25">
      <c r="A13" s="58">
        <v>8</v>
      </c>
      <c r="B13" s="56">
        <v>51</v>
      </c>
      <c r="C13" s="56" t="s">
        <v>34</v>
      </c>
      <c r="D13" s="34"/>
      <c r="E13" s="34"/>
      <c r="G13" s="58">
        <v>8</v>
      </c>
      <c r="H13" s="56">
        <v>51</v>
      </c>
      <c r="I13" s="56" t="s">
        <v>34</v>
      </c>
      <c r="J13" s="34"/>
      <c r="K13" s="34"/>
      <c r="M13" s="34"/>
      <c r="N13" s="34"/>
      <c r="P13" s="34"/>
      <c r="Q13" s="34"/>
      <c r="S13" s="58">
        <v>10</v>
      </c>
      <c r="T13" s="56">
        <v>50</v>
      </c>
      <c r="U13" s="56" t="s">
        <v>47</v>
      </c>
      <c r="V13" s="34"/>
      <c r="W13" s="34"/>
      <c r="Y13" s="58">
        <v>7</v>
      </c>
      <c r="Z13" s="56">
        <v>28</v>
      </c>
      <c r="AA13" s="56" t="s">
        <v>72</v>
      </c>
      <c r="AC13" s="1"/>
      <c r="AD13" s="1"/>
    </row>
    <row r="14" spans="1:30" s="11" customFormat="1" ht="17.100000000000001" customHeight="1" x14ac:dyDescent="0.25">
      <c r="A14" s="50"/>
      <c r="B14" s="51"/>
      <c r="C14" s="51"/>
      <c r="D14" s="34"/>
      <c r="E14" s="34"/>
      <c r="G14" s="61"/>
      <c r="H14" s="34"/>
      <c r="J14" s="61"/>
      <c r="K14" s="34"/>
      <c r="M14" s="88" t="s">
        <v>5</v>
      </c>
      <c r="N14" s="88"/>
      <c r="O14" s="88"/>
      <c r="P14" s="34"/>
      <c r="Q14" s="34"/>
      <c r="S14" s="62"/>
      <c r="T14" s="34"/>
      <c r="V14" s="61"/>
      <c r="W14" s="34"/>
      <c r="Y14" s="50"/>
      <c r="Z14" s="51"/>
      <c r="AA14" s="51"/>
      <c r="AC14" s="25"/>
      <c r="AD14" s="1"/>
    </row>
    <row r="15" spans="1:30" s="11" customFormat="1" ht="17.100000000000001" customHeight="1" x14ac:dyDescent="0.25">
      <c r="A15" s="59"/>
      <c r="D15" s="58">
        <v>8</v>
      </c>
      <c r="E15" s="56">
        <v>51</v>
      </c>
      <c r="F15" s="56" t="s">
        <v>34</v>
      </c>
      <c r="G15" s="34"/>
      <c r="H15" s="34"/>
      <c r="J15" s="61"/>
      <c r="K15" s="34"/>
      <c r="M15" s="58">
        <v>1</v>
      </c>
      <c r="N15" s="56">
        <v>53</v>
      </c>
      <c r="O15" s="56" t="s">
        <v>31</v>
      </c>
      <c r="P15" s="34"/>
      <c r="Q15" s="34"/>
      <c r="S15" s="61"/>
      <c r="T15" s="34"/>
      <c r="V15" s="58">
        <v>7</v>
      </c>
      <c r="W15" s="56">
        <v>28</v>
      </c>
      <c r="X15" s="56" t="s">
        <v>72</v>
      </c>
      <c r="AC15" s="25"/>
      <c r="AD15" s="1"/>
    </row>
    <row r="16" spans="1:30" s="11" customFormat="1" ht="17.100000000000001" customHeight="1" x14ac:dyDescent="0.25">
      <c r="D16" s="58">
        <v>24</v>
      </c>
      <c r="E16" s="56">
        <v>20</v>
      </c>
      <c r="F16" s="56" t="s">
        <v>83</v>
      </c>
      <c r="G16" s="34"/>
      <c r="H16" s="34"/>
      <c r="J16" s="61"/>
      <c r="K16" s="34"/>
      <c r="M16" s="58">
        <v>10</v>
      </c>
      <c r="N16" s="56">
        <v>50</v>
      </c>
      <c r="O16" s="56" t="s">
        <v>47</v>
      </c>
      <c r="P16" s="34"/>
      <c r="Q16" s="34"/>
      <c r="S16" s="61"/>
      <c r="T16" s="34"/>
      <c r="V16" s="58">
        <v>10</v>
      </c>
      <c r="W16" s="56">
        <v>50</v>
      </c>
      <c r="X16" s="56" t="s">
        <v>47</v>
      </c>
      <c r="AC16" s="25"/>
      <c r="AD16" s="1"/>
    </row>
    <row r="17" spans="1:30" s="11" customFormat="1" ht="17.100000000000001" customHeight="1" x14ac:dyDescent="0.25">
      <c r="A17" s="58">
        <v>9</v>
      </c>
      <c r="B17" s="56">
        <v>40</v>
      </c>
      <c r="C17" s="56" t="s">
        <v>73</v>
      </c>
      <c r="D17" s="34"/>
      <c r="E17" s="34"/>
      <c r="G17" s="34"/>
      <c r="H17" s="34"/>
      <c r="J17" s="61"/>
      <c r="K17" s="34"/>
      <c r="M17" s="61"/>
      <c r="N17" s="34"/>
      <c r="P17" s="63"/>
      <c r="Q17" s="34"/>
      <c r="S17" s="61"/>
      <c r="T17" s="34"/>
      <c r="V17" s="34"/>
      <c r="W17" s="34"/>
      <c r="Y17" s="58">
        <v>10</v>
      </c>
      <c r="Z17" s="56">
        <v>50</v>
      </c>
      <c r="AA17" s="56" t="s">
        <v>47</v>
      </c>
      <c r="AC17" s="25"/>
      <c r="AD17" s="1"/>
    </row>
    <row r="18" spans="1:30" s="11" customFormat="1" ht="17.100000000000001" customHeight="1" x14ac:dyDescent="0.25">
      <c r="A18" s="58">
        <v>24</v>
      </c>
      <c r="B18" s="56">
        <v>20</v>
      </c>
      <c r="C18" s="56" t="s">
        <v>83</v>
      </c>
      <c r="D18" s="34"/>
      <c r="E18" s="34"/>
      <c r="G18" s="34"/>
      <c r="H18" s="34"/>
      <c r="J18" s="58">
        <v>1</v>
      </c>
      <c r="K18" s="56">
        <v>53</v>
      </c>
      <c r="L18" s="56" t="s">
        <v>31</v>
      </c>
      <c r="M18" s="34"/>
      <c r="N18" s="34"/>
      <c r="P18" s="58">
        <v>10</v>
      </c>
      <c r="Q18" s="56">
        <v>50</v>
      </c>
      <c r="R18" s="56" t="s">
        <v>47</v>
      </c>
      <c r="S18" s="34"/>
      <c r="T18" s="34"/>
      <c r="V18" s="34"/>
      <c r="W18" s="34"/>
      <c r="Y18" s="58">
        <v>23</v>
      </c>
      <c r="Z18" s="56">
        <v>30</v>
      </c>
      <c r="AA18" s="56" t="s">
        <v>10</v>
      </c>
      <c r="AC18" s="25"/>
      <c r="AD18" s="1"/>
    </row>
    <row r="19" spans="1:30" s="11" customFormat="1" ht="17.100000000000001" customHeight="1" x14ac:dyDescent="0.25">
      <c r="D19" s="34"/>
      <c r="E19" s="34"/>
      <c r="G19" s="34"/>
      <c r="H19" s="34"/>
      <c r="J19" s="58">
        <v>4</v>
      </c>
      <c r="K19" s="56">
        <v>60</v>
      </c>
      <c r="L19" s="56" t="s">
        <v>69</v>
      </c>
      <c r="M19" s="34"/>
      <c r="N19" s="34"/>
      <c r="P19" s="58">
        <v>11</v>
      </c>
      <c r="Q19" s="56">
        <v>56</v>
      </c>
      <c r="R19" s="56" t="s">
        <v>64</v>
      </c>
      <c r="S19" s="34"/>
      <c r="T19" s="34"/>
      <c r="V19" s="34"/>
      <c r="W19" s="34"/>
      <c r="AC19" s="25"/>
      <c r="AD19" s="1"/>
    </row>
    <row r="20" spans="1:30" s="11" customFormat="1" ht="17.100000000000001" customHeight="1" x14ac:dyDescent="0.25">
      <c r="A20" s="58">
        <v>4</v>
      </c>
      <c r="B20" s="56">
        <v>60</v>
      </c>
      <c r="C20" s="56" t="s">
        <v>69</v>
      </c>
      <c r="D20" s="34"/>
      <c r="E20" s="34"/>
      <c r="G20" s="34"/>
      <c r="H20" s="34"/>
      <c r="J20" s="61"/>
      <c r="K20" s="34"/>
      <c r="M20" s="34"/>
      <c r="N20" s="34"/>
      <c r="P20" s="34"/>
      <c r="Q20" s="34"/>
      <c r="R20" s="65"/>
      <c r="S20" s="34"/>
      <c r="T20" s="34"/>
      <c r="V20" s="34"/>
      <c r="W20" s="34"/>
      <c r="Y20" s="58">
        <v>3</v>
      </c>
      <c r="Z20" s="56">
        <v>54</v>
      </c>
      <c r="AA20" s="56" t="s">
        <v>68</v>
      </c>
      <c r="AC20" s="25"/>
      <c r="AD20" s="1"/>
    </row>
    <row r="21" spans="1:30" s="11" customFormat="1" ht="17.100000000000001" customHeight="1" x14ac:dyDescent="0.25">
      <c r="A21" s="50"/>
      <c r="B21" s="51"/>
      <c r="C21" s="51"/>
      <c r="D21" s="34"/>
      <c r="E21" s="34"/>
      <c r="G21" s="34"/>
      <c r="H21" s="34"/>
      <c r="J21" s="61"/>
      <c r="K21" s="34"/>
      <c r="M21" s="34"/>
      <c r="N21" s="34"/>
      <c r="P21" s="34"/>
      <c r="Q21" s="34"/>
      <c r="S21" s="61"/>
      <c r="T21" s="34"/>
      <c r="V21" s="34"/>
      <c r="W21" s="34"/>
      <c r="Y21" s="50"/>
      <c r="Z21" s="51"/>
      <c r="AA21" s="51"/>
      <c r="AC21" s="25"/>
      <c r="AD21" s="1"/>
    </row>
    <row r="22" spans="1:30" s="11" customFormat="1" ht="17.100000000000001" customHeight="1" x14ac:dyDescent="0.25">
      <c r="A22" s="34"/>
      <c r="D22" s="58">
        <v>4</v>
      </c>
      <c r="E22" s="56">
        <v>60</v>
      </c>
      <c r="F22" s="56" t="s">
        <v>69</v>
      </c>
      <c r="G22" s="34"/>
      <c r="H22" s="34"/>
      <c r="J22" s="61"/>
      <c r="K22" s="34"/>
      <c r="M22" s="85" t="s">
        <v>6</v>
      </c>
      <c r="N22" s="85"/>
      <c r="O22" s="85"/>
      <c r="P22" s="34"/>
      <c r="Q22" s="34"/>
      <c r="S22" s="61"/>
      <c r="T22" s="34"/>
      <c r="V22" s="58">
        <v>3</v>
      </c>
      <c r="W22" s="56">
        <v>54</v>
      </c>
      <c r="X22" s="56" t="s">
        <v>68</v>
      </c>
      <c r="Y22" s="34"/>
      <c r="AC22" s="25"/>
      <c r="AD22" s="1"/>
    </row>
    <row r="23" spans="1:30" s="11" customFormat="1" ht="17.100000000000001" customHeight="1" x14ac:dyDescent="0.25">
      <c r="C23" s="66"/>
      <c r="D23" s="58">
        <v>20</v>
      </c>
      <c r="E23" s="56">
        <v>25</v>
      </c>
      <c r="F23" s="56" t="s">
        <v>80</v>
      </c>
      <c r="G23" s="34"/>
      <c r="H23" s="34"/>
      <c r="J23" s="61"/>
      <c r="K23" s="34"/>
      <c r="M23" s="58">
        <v>4</v>
      </c>
      <c r="N23" s="56">
        <v>60</v>
      </c>
      <c r="O23" s="56" t="s">
        <v>69</v>
      </c>
      <c r="P23" s="34"/>
      <c r="Q23" s="34"/>
      <c r="S23" s="61"/>
      <c r="T23" s="34"/>
      <c r="V23" s="58">
        <v>14</v>
      </c>
      <c r="W23" s="56">
        <v>49</v>
      </c>
      <c r="X23" s="56" t="s">
        <v>74</v>
      </c>
      <c r="AC23" s="25"/>
      <c r="AD23" s="1"/>
    </row>
    <row r="24" spans="1:30" s="11" customFormat="1" ht="17.100000000000001" customHeight="1" x14ac:dyDescent="0.25">
      <c r="A24" s="58">
        <v>13</v>
      </c>
      <c r="B24" s="56">
        <v>69</v>
      </c>
      <c r="C24" s="56" t="s">
        <v>11</v>
      </c>
      <c r="D24" s="34"/>
      <c r="E24" s="34"/>
      <c r="G24" s="61"/>
      <c r="H24" s="34"/>
      <c r="J24" s="61"/>
      <c r="K24" s="34"/>
      <c r="M24" s="58">
        <v>11</v>
      </c>
      <c r="N24" s="56">
        <v>56</v>
      </c>
      <c r="O24" s="56" t="s">
        <v>64</v>
      </c>
      <c r="P24" s="34"/>
      <c r="Q24" s="34"/>
      <c r="S24" s="63"/>
      <c r="T24" s="34"/>
      <c r="V24" s="61"/>
      <c r="W24" s="34"/>
      <c r="Y24" s="58">
        <v>14</v>
      </c>
      <c r="Z24" s="56">
        <v>49</v>
      </c>
      <c r="AA24" s="56" t="s">
        <v>74</v>
      </c>
      <c r="AC24" s="25"/>
      <c r="AD24" s="1"/>
    </row>
    <row r="25" spans="1:30" s="11" customFormat="1" ht="17.100000000000001" customHeight="1" x14ac:dyDescent="0.25">
      <c r="A25" s="58">
        <v>20</v>
      </c>
      <c r="B25" s="56">
        <v>25</v>
      </c>
      <c r="C25" s="56" t="s">
        <v>80</v>
      </c>
      <c r="D25" s="34"/>
      <c r="E25" s="34"/>
      <c r="G25" s="58">
        <v>4</v>
      </c>
      <c r="H25" s="56">
        <v>60</v>
      </c>
      <c r="I25" s="56" t="s">
        <v>69</v>
      </c>
      <c r="J25" s="34"/>
      <c r="K25" s="34"/>
      <c r="M25" s="34"/>
      <c r="N25" s="34"/>
      <c r="P25" s="34"/>
      <c r="Q25" s="34"/>
      <c r="S25" s="58">
        <v>11</v>
      </c>
      <c r="T25" s="56">
        <v>56</v>
      </c>
      <c r="U25" s="56" t="s">
        <v>64</v>
      </c>
      <c r="V25" s="34"/>
      <c r="W25" s="34"/>
      <c r="Y25" s="58">
        <v>19</v>
      </c>
      <c r="Z25" s="56">
        <v>41</v>
      </c>
      <c r="AA25" s="56" t="s">
        <v>79</v>
      </c>
      <c r="AC25" s="25"/>
      <c r="AD25" s="1"/>
    </row>
    <row r="26" spans="1:30" s="11" customFormat="1" ht="17.100000000000001" customHeight="1" x14ac:dyDescent="0.25">
      <c r="D26" s="34"/>
      <c r="E26" s="34"/>
      <c r="G26" s="58">
        <v>5</v>
      </c>
      <c r="H26" s="56">
        <v>47</v>
      </c>
      <c r="I26" s="56" t="s">
        <v>70</v>
      </c>
      <c r="J26" s="34"/>
      <c r="K26" s="34"/>
      <c r="M26" s="58" t="s">
        <v>22</v>
      </c>
      <c r="N26" s="23">
        <v>50</v>
      </c>
      <c r="O26" s="23" t="s">
        <v>47</v>
      </c>
      <c r="P26" s="34"/>
      <c r="Q26" s="34"/>
      <c r="S26" s="58">
        <v>14</v>
      </c>
      <c r="T26" s="56">
        <v>49</v>
      </c>
      <c r="U26" s="56" t="s">
        <v>74</v>
      </c>
      <c r="V26" s="34"/>
      <c r="W26" s="34"/>
      <c r="AC26" s="25"/>
      <c r="AD26" s="1"/>
    </row>
    <row r="27" spans="1:30" s="11" customFormat="1" ht="17.100000000000001" customHeight="1" x14ac:dyDescent="0.25">
      <c r="A27" s="58">
        <v>5</v>
      </c>
      <c r="B27" s="56">
        <v>47</v>
      </c>
      <c r="C27" s="56" t="s">
        <v>70</v>
      </c>
      <c r="D27" s="34"/>
      <c r="E27" s="34"/>
      <c r="G27" s="61"/>
      <c r="H27" s="34"/>
      <c r="J27" s="34"/>
      <c r="K27" s="34"/>
      <c r="M27" s="58" t="s">
        <v>23</v>
      </c>
      <c r="N27" s="23">
        <v>53</v>
      </c>
      <c r="O27" s="23" t="s">
        <v>31</v>
      </c>
      <c r="P27" s="34"/>
      <c r="Q27" s="34"/>
      <c r="S27" s="34"/>
      <c r="T27" s="34"/>
      <c r="V27" s="61"/>
      <c r="W27" s="34"/>
      <c r="Y27" s="58">
        <v>6</v>
      </c>
      <c r="Z27" s="56">
        <v>44</v>
      </c>
      <c r="AA27" s="56" t="s">
        <v>71</v>
      </c>
      <c r="AC27" s="25"/>
      <c r="AD27" s="1"/>
    </row>
    <row r="28" spans="1:30" s="11" customFormat="1" ht="17.100000000000001" customHeight="1" x14ac:dyDescent="0.25">
      <c r="A28" s="50"/>
      <c r="B28" s="51"/>
      <c r="C28" s="51"/>
      <c r="D28" s="34"/>
      <c r="E28" s="34"/>
      <c r="G28" s="61"/>
      <c r="H28" s="34"/>
      <c r="J28" s="34"/>
      <c r="K28" s="34"/>
      <c r="M28" s="58" t="s">
        <v>24</v>
      </c>
      <c r="N28" s="23">
        <v>60</v>
      </c>
      <c r="O28" s="23" t="s">
        <v>69</v>
      </c>
      <c r="P28" s="34"/>
      <c r="Q28" s="34"/>
      <c r="S28" s="34"/>
      <c r="T28" s="34"/>
      <c r="V28" s="61"/>
      <c r="W28" s="34"/>
      <c r="Y28" s="50"/>
      <c r="Z28" s="51"/>
      <c r="AA28" s="51"/>
      <c r="AC28" s="25"/>
      <c r="AD28" s="1"/>
    </row>
    <row r="29" spans="1:30" s="11" customFormat="1" ht="17.100000000000001" customHeight="1" x14ac:dyDescent="0.25">
      <c r="A29" s="34"/>
      <c r="D29" s="58">
        <v>5</v>
      </c>
      <c r="E29" s="56">
        <v>47</v>
      </c>
      <c r="F29" s="56" t="s">
        <v>70</v>
      </c>
      <c r="G29" s="34"/>
      <c r="H29" s="34"/>
      <c r="J29" s="34"/>
      <c r="K29" s="34"/>
      <c r="M29" s="58" t="s">
        <v>25</v>
      </c>
      <c r="N29" s="23">
        <v>56</v>
      </c>
      <c r="O29" s="23" t="s">
        <v>64</v>
      </c>
      <c r="P29" s="34"/>
      <c r="Q29" s="34"/>
      <c r="S29" s="34"/>
      <c r="T29" s="34"/>
      <c r="V29" s="58">
        <v>6</v>
      </c>
      <c r="W29" s="56">
        <v>44</v>
      </c>
      <c r="X29" s="56" t="s">
        <v>71</v>
      </c>
      <c r="Y29" s="34"/>
      <c r="AC29" s="25"/>
      <c r="AD29" s="1"/>
    </row>
    <row r="30" spans="1:30" s="11" customFormat="1" ht="17.100000000000001" customHeight="1" x14ac:dyDescent="0.2">
      <c r="C30" s="66"/>
      <c r="D30" s="58">
        <v>21</v>
      </c>
      <c r="E30" s="23">
        <v>8</v>
      </c>
      <c r="F30" s="23" t="s">
        <v>81</v>
      </c>
      <c r="G30" s="34"/>
      <c r="H30" s="34"/>
      <c r="J30" s="34"/>
      <c r="K30" s="34"/>
      <c r="M30" s="34"/>
      <c r="P30" s="34"/>
      <c r="Q30" s="34"/>
      <c r="S30" s="34"/>
      <c r="T30" s="34"/>
      <c r="V30" s="58">
        <v>11</v>
      </c>
      <c r="W30" s="56">
        <v>56</v>
      </c>
      <c r="X30" s="56" t="s">
        <v>64</v>
      </c>
    </row>
    <row r="31" spans="1:30" s="11" customFormat="1" ht="17.100000000000001" customHeight="1" x14ac:dyDescent="0.2">
      <c r="A31" s="58">
        <v>12</v>
      </c>
      <c r="B31" s="56">
        <v>42</v>
      </c>
      <c r="C31" s="56" t="s">
        <v>41</v>
      </c>
      <c r="D31" s="34"/>
      <c r="E31" s="34"/>
      <c r="G31" s="34"/>
      <c r="H31" s="34"/>
      <c r="J31" s="34"/>
      <c r="K31" s="34"/>
      <c r="M31" s="34"/>
      <c r="N31" s="34"/>
      <c r="P31" s="34"/>
      <c r="Q31" s="34"/>
      <c r="S31" s="34"/>
      <c r="T31" s="34"/>
      <c r="V31" s="34"/>
      <c r="W31" s="34"/>
      <c r="Y31" s="58">
        <v>11</v>
      </c>
      <c r="Z31" s="56">
        <v>56</v>
      </c>
      <c r="AA31" s="56" t="s">
        <v>64</v>
      </c>
    </row>
    <row r="32" spans="1:30" s="11" customFormat="1" ht="17.100000000000001" customHeight="1" x14ac:dyDescent="0.2">
      <c r="A32" s="58">
        <v>21</v>
      </c>
      <c r="B32" s="56">
        <v>8</v>
      </c>
      <c r="C32" s="56" t="s">
        <v>81</v>
      </c>
      <c r="D32" s="34"/>
      <c r="E32" s="34"/>
      <c r="G32" s="34"/>
      <c r="H32" s="34"/>
      <c r="J32" s="34"/>
      <c r="K32" s="34"/>
      <c r="M32" s="34"/>
      <c r="N32" s="34"/>
      <c r="P32" s="34"/>
      <c r="Q32" s="34"/>
      <c r="S32" s="34"/>
      <c r="T32" s="34"/>
      <c r="V32" s="34"/>
      <c r="W32" s="34"/>
      <c r="Y32" s="58">
        <v>22</v>
      </c>
      <c r="Z32" s="56">
        <v>10</v>
      </c>
      <c r="AA32" s="56" t="s">
        <v>82</v>
      </c>
    </row>
    <row r="34" spans="1:23" x14ac:dyDescent="0.25">
      <c r="A34" s="24"/>
      <c r="B34" s="18"/>
      <c r="C34" s="20"/>
      <c r="F34" s="53"/>
      <c r="I34" s="53"/>
      <c r="O34" s="53"/>
      <c r="R34" s="53"/>
      <c r="S34" s="1"/>
      <c r="T34" s="1"/>
      <c r="U34" s="53"/>
      <c r="V34" s="1"/>
      <c r="W34" s="1"/>
    </row>
    <row r="35" spans="1:23" x14ac:dyDescent="0.25">
      <c r="A35" s="19"/>
      <c r="B35" s="18"/>
      <c r="C35" s="20"/>
      <c r="F35" s="53"/>
      <c r="J35" s="1"/>
      <c r="K35" s="1"/>
      <c r="L35" s="2"/>
      <c r="M35" s="53"/>
      <c r="N35" s="12"/>
      <c r="P35" s="13"/>
      <c r="R35" s="53"/>
      <c r="S35" s="1"/>
      <c r="T35" s="1"/>
      <c r="U35" s="53"/>
      <c r="V35" s="1"/>
      <c r="W35" s="1"/>
    </row>
    <row r="36" spans="1:23" x14ac:dyDescent="0.25">
      <c r="A36" s="18"/>
      <c r="B36" s="18"/>
      <c r="C36" s="20"/>
      <c r="F36" s="53"/>
      <c r="J36" s="1"/>
      <c r="K36" s="1"/>
      <c r="L36" s="2"/>
      <c r="M36" s="53"/>
      <c r="N36" s="2"/>
      <c r="P36" s="1"/>
      <c r="R36" s="53"/>
      <c r="S36" s="1"/>
      <c r="T36" s="1"/>
      <c r="U36" s="53"/>
      <c r="V36" s="1"/>
      <c r="W36" s="1"/>
    </row>
    <row r="37" spans="1:23" x14ac:dyDescent="0.25">
      <c r="A37" s="25"/>
      <c r="B37" s="25"/>
      <c r="C37" s="53"/>
      <c r="F37" s="53"/>
      <c r="J37" s="1"/>
      <c r="K37" s="1"/>
      <c r="L37" s="2"/>
      <c r="M37" s="53"/>
      <c r="N37" s="2"/>
      <c r="P37" s="1"/>
      <c r="R37" s="53"/>
      <c r="S37" s="1"/>
      <c r="T37" s="1"/>
      <c r="U37" s="53"/>
      <c r="V37" s="1"/>
      <c r="W37" s="1"/>
    </row>
    <row r="38" spans="1:23" x14ac:dyDescent="0.25">
      <c r="A38" s="25"/>
      <c r="B38" s="25"/>
      <c r="C38" s="53"/>
      <c r="F38" s="53"/>
      <c r="J38" s="1"/>
      <c r="K38" s="1"/>
      <c r="L38" s="2"/>
      <c r="M38" s="53"/>
      <c r="N38" s="1"/>
      <c r="P38" s="13"/>
      <c r="R38" s="53"/>
      <c r="S38" s="1"/>
      <c r="T38" s="1"/>
      <c r="U38" s="53"/>
      <c r="V38" s="1"/>
      <c r="W38" s="1"/>
    </row>
    <row r="39" spans="1:23" s="11" customFormat="1" ht="12.75" x14ac:dyDescent="0.2">
      <c r="A39" s="34"/>
      <c r="B39" s="34"/>
      <c r="C39" s="35"/>
      <c r="D39" s="34"/>
      <c r="E39" s="34"/>
      <c r="F39" s="35"/>
      <c r="G39" s="34"/>
      <c r="H39" s="34"/>
      <c r="I39" s="35"/>
      <c r="J39" s="34"/>
      <c r="K39" s="34"/>
      <c r="M39" s="34"/>
      <c r="N39" s="34"/>
      <c r="O39" s="35"/>
      <c r="P39" s="34"/>
      <c r="Q39" s="34"/>
      <c r="R39" s="35"/>
      <c r="U39" s="35"/>
    </row>
  </sheetData>
  <mergeCells count="12">
    <mergeCell ref="A4:C4"/>
    <mergeCell ref="D4:F4"/>
    <mergeCell ref="G4:I4"/>
    <mergeCell ref="J4:L4"/>
    <mergeCell ref="P4:R4"/>
    <mergeCell ref="L1:R1"/>
    <mergeCell ref="L3:R3"/>
    <mergeCell ref="Y4:AA4"/>
    <mergeCell ref="M14:O14"/>
    <mergeCell ref="M22:O22"/>
    <mergeCell ref="S4:U4"/>
    <mergeCell ref="V4:X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I4" sqref="I4:J36"/>
    </sheetView>
  </sheetViews>
  <sheetFormatPr defaultColWidth="8.85546875" defaultRowHeight="15" x14ac:dyDescent="0.25"/>
  <cols>
    <col min="1" max="1" width="3.42578125" style="1" customWidth="1"/>
    <col min="2" max="2" width="8.85546875" style="1"/>
    <col min="3" max="3" width="12" style="71" customWidth="1"/>
    <col min="4" max="4" width="25.28515625" style="1" customWidth="1"/>
    <col min="5" max="5" width="11.28515625" style="1" customWidth="1"/>
    <col min="6" max="6" width="13.28515625" style="73" customWidth="1"/>
    <col min="7" max="8" width="13.28515625" style="1" customWidth="1"/>
    <col min="9" max="10" width="7.85546875" style="1" customWidth="1"/>
    <col min="11" max="16384" width="8.85546875" style="1"/>
  </cols>
  <sheetData>
    <row r="1" spans="2:9" ht="17.25" x14ac:dyDescent="0.25">
      <c r="D1" s="32" t="s">
        <v>26</v>
      </c>
    </row>
    <row r="2" spans="2:9" ht="17.25" x14ac:dyDescent="0.25">
      <c r="D2" s="32" t="s">
        <v>30</v>
      </c>
      <c r="E2" s="72"/>
    </row>
    <row r="3" spans="2:9" x14ac:dyDescent="0.25">
      <c r="B3" s="34"/>
      <c r="C3" s="34"/>
      <c r="D3" s="35"/>
      <c r="E3" s="35"/>
      <c r="F3" s="89" t="s">
        <v>86</v>
      </c>
      <c r="G3" s="90"/>
      <c r="H3" s="91"/>
    </row>
    <row r="4" spans="2:9" s="8" customFormat="1" ht="38.25" x14ac:dyDescent="0.25">
      <c r="B4" s="34" t="s">
        <v>15</v>
      </c>
      <c r="C4" s="34" t="s">
        <v>16</v>
      </c>
      <c r="D4" s="34" t="s">
        <v>17</v>
      </c>
      <c r="E4" s="36" t="s">
        <v>18</v>
      </c>
      <c r="F4" s="37" t="s">
        <v>1</v>
      </c>
      <c r="G4" s="25" t="s">
        <v>8</v>
      </c>
      <c r="H4" s="38" t="s">
        <v>19</v>
      </c>
    </row>
    <row r="5" spans="2:9" x14ac:dyDescent="0.25">
      <c r="B5" s="39">
        <v>1</v>
      </c>
      <c r="C5" s="74">
        <v>53</v>
      </c>
      <c r="D5" s="41" t="s">
        <v>31</v>
      </c>
      <c r="E5" s="42">
        <f>Table56[[#This Row],[KOPVĒRTĒJUMS]]</f>
        <v>100</v>
      </c>
      <c r="F5" s="43">
        <v>12</v>
      </c>
      <c r="G5" s="40">
        <v>88</v>
      </c>
      <c r="H5" s="44">
        <f>Table56[[#This Row],[FINĀLS]]+Table56[[#This Row],[KVALIFIKĀCIJA]]</f>
        <v>100</v>
      </c>
      <c r="I5" s="1" t="s">
        <v>85</v>
      </c>
    </row>
    <row r="6" spans="2:9" x14ac:dyDescent="0.25">
      <c r="B6" s="39">
        <v>2</v>
      </c>
      <c r="C6" s="74">
        <v>59</v>
      </c>
      <c r="D6" s="41" t="s">
        <v>43</v>
      </c>
      <c r="E6" s="42">
        <f>Table56[[#This Row],[KOPVĒRTĒJUMS]]</f>
        <v>71</v>
      </c>
      <c r="F6" s="43">
        <v>10</v>
      </c>
      <c r="G6" s="40">
        <v>61</v>
      </c>
      <c r="H6" s="44">
        <f>Table56[[#This Row],[FINĀLS]]+Table56[[#This Row],[KVALIFIKĀCIJA]]</f>
        <v>71</v>
      </c>
      <c r="I6" s="1" t="s">
        <v>85</v>
      </c>
    </row>
    <row r="7" spans="2:9" x14ac:dyDescent="0.25">
      <c r="B7" s="39">
        <v>3</v>
      </c>
      <c r="C7" s="39">
        <v>54</v>
      </c>
      <c r="D7" s="45" t="s">
        <v>68</v>
      </c>
      <c r="E7" s="42">
        <f>Table56[[#This Row],[KOPVĒRTĒJUMS]]</f>
        <v>62</v>
      </c>
      <c r="F7" s="43">
        <v>8</v>
      </c>
      <c r="G7" s="40">
        <v>54</v>
      </c>
      <c r="H7" s="44">
        <f>Table56[[#This Row],[FINĀLS]]+Table56[[#This Row],[KVALIFIKĀCIJA]]</f>
        <v>62</v>
      </c>
      <c r="I7" s="1" t="s">
        <v>85</v>
      </c>
    </row>
    <row r="8" spans="2:9" x14ac:dyDescent="0.25">
      <c r="B8" s="39">
        <v>4</v>
      </c>
      <c r="C8" s="40">
        <v>60</v>
      </c>
      <c r="D8" s="41" t="s">
        <v>69</v>
      </c>
      <c r="E8" s="42">
        <f>Table56[[#This Row],[KOPVĒRTĒJUMS]]</f>
        <v>84</v>
      </c>
      <c r="F8" s="43">
        <v>6</v>
      </c>
      <c r="G8" s="40">
        <v>78</v>
      </c>
      <c r="H8" s="44">
        <f>Table56[[#This Row],[FINĀLS]]+Table56[[#This Row],[KVALIFIKĀCIJA]]</f>
        <v>84</v>
      </c>
      <c r="I8" s="1" t="s">
        <v>85</v>
      </c>
    </row>
    <row r="9" spans="2:9" x14ac:dyDescent="0.25">
      <c r="B9" s="39">
        <v>5</v>
      </c>
      <c r="C9" s="74">
        <v>47</v>
      </c>
      <c r="D9" s="41" t="s">
        <v>70</v>
      </c>
      <c r="E9" s="42">
        <f>Table56[[#This Row],[KOPVĒRTĒJUMS]]</f>
        <v>65</v>
      </c>
      <c r="F9" s="43">
        <v>4</v>
      </c>
      <c r="G9" s="40">
        <v>61</v>
      </c>
      <c r="H9" s="44">
        <f>Table56[[#This Row],[FINĀLS]]+Table56[[#This Row],[KVALIFIKĀCIJA]]</f>
        <v>65</v>
      </c>
    </row>
    <row r="10" spans="2:9" x14ac:dyDescent="0.25">
      <c r="B10" s="39">
        <v>6</v>
      </c>
      <c r="C10" s="40">
        <v>44</v>
      </c>
      <c r="D10" s="41" t="s">
        <v>71</v>
      </c>
      <c r="E10" s="42">
        <f>Table56[[#This Row],[KOPVĒRTĒJUMS]]</f>
        <v>58</v>
      </c>
      <c r="F10" s="43">
        <v>4</v>
      </c>
      <c r="G10" s="40">
        <v>54</v>
      </c>
      <c r="H10" s="44">
        <f>Table56[[#This Row],[FINĀLS]]+Table56[[#This Row],[KVALIFIKĀCIJA]]</f>
        <v>58</v>
      </c>
    </row>
    <row r="11" spans="2:9" x14ac:dyDescent="0.25">
      <c r="B11" s="39">
        <v>8</v>
      </c>
      <c r="C11" s="74">
        <v>28</v>
      </c>
      <c r="D11" s="41" t="s">
        <v>34</v>
      </c>
      <c r="E11" s="42">
        <f>Table56[[#This Row],[KOPVĒRTĒJUMS]]</f>
        <v>64</v>
      </c>
      <c r="F11" s="43">
        <v>3</v>
      </c>
      <c r="G11" s="40">
        <v>61</v>
      </c>
      <c r="H11" s="44">
        <f>Table56[[#This Row],[FINĀLS]]+Table56[[#This Row],[KVALIFIKĀCIJA]]</f>
        <v>64</v>
      </c>
    </row>
    <row r="12" spans="2:9" x14ac:dyDescent="0.25">
      <c r="B12" s="39">
        <v>7</v>
      </c>
      <c r="C12" s="40">
        <v>51</v>
      </c>
      <c r="D12" s="41" t="s">
        <v>72</v>
      </c>
      <c r="E12" s="42">
        <f>Table56[[#This Row],[KOPVĒRTĒJUMS]]</f>
        <v>57</v>
      </c>
      <c r="F12" s="43">
        <v>3</v>
      </c>
      <c r="G12" s="40">
        <v>54</v>
      </c>
      <c r="H12" s="44">
        <f>Table56[[#This Row],[FINĀLS]]+Table56[[#This Row],[KVALIFIKĀCIJA]]</f>
        <v>57</v>
      </c>
      <c r="I12" s="1" t="s">
        <v>85</v>
      </c>
    </row>
    <row r="13" spans="2:9" x14ac:dyDescent="0.25">
      <c r="B13" s="39">
        <v>10</v>
      </c>
      <c r="C13" s="74">
        <v>40</v>
      </c>
      <c r="D13" s="41" t="s">
        <v>47</v>
      </c>
      <c r="E13" s="42">
        <f>Table56[[#This Row],[KOPVĒRTĒJUMS]]</f>
        <v>102</v>
      </c>
      <c r="F13" s="43">
        <v>2</v>
      </c>
      <c r="G13" s="40">
        <v>100</v>
      </c>
      <c r="H13" s="44">
        <f>Table56[[#This Row],[FINĀLS]]+Table56[[#This Row],[KVALIFIKĀCIJA]]</f>
        <v>102</v>
      </c>
    </row>
    <row r="14" spans="2:9" x14ac:dyDescent="0.25">
      <c r="B14" s="39">
        <v>11</v>
      </c>
      <c r="C14" s="74">
        <v>50</v>
      </c>
      <c r="D14" s="1" t="s">
        <v>12</v>
      </c>
      <c r="E14" s="42">
        <f>Table56[[#This Row],[KOPVĒRTĒJUMS]]</f>
        <v>71</v>
      </c>
      <c r="F14" s="43">
        <v>2</v>
      </c>
      <c r="G14" s="40">
        <v>69</v>
      </c>
      <c r="H14" s="44">
        <f>Table56[[#This Row],[FINĀLS]]+Table56[[#This Row],[KVALIFIKĀCIJA]]</f>
        <v>71</v>
      </c>
      <c r="I14" s="1" t="s">
        <v>85</v>
      </c>
    </row>
    <row r="15" spans="2:9" x14ac:dyDescent="0.25">
      <c r="B15" s="39">
        <v>12</v>
      </c>
      <c r="C15" s="74">
        <v>56</v>
      </c>
      <c r="D15" s="41" t="s">
        <v>41</v>
      </c>
      <c r="E15" s="42">
        <f>Table56[[#This Row],[KOPVĒRTĒJUMS]]</f>
        <v>26</v>
      </c>
      <c r="F15" s="43">
        <v>2</v>
      </c>
      <c r="G15" s="40">
        <v>24</v>
      </c>
      <c r="H15" s="44">
        <f>Table56[[#This Row],[FINĀLS]]+Table56[[#This Row],[KVALIFIKĀCIJA]]</f>
        <v>26</v>
      </c>
      <c r="I15" s="1" t="s">
        <v>85</v>
      </c>
    </row>
    <row r="16" spans="2:9" x14ac:dyDescent="0.25">
      <c r="B16" s="39">
        <v>9</v>
      </c>
      <c r="C16" s="40">
        <v>42</v>
      </c>
      <c r="D16" s="41" t="s">
        <v>73</v>
      </c>
      <c r="E16" s="42">
        <f>Table56[[#This Row],[KOPVĒRTĒJUMS]]</f>
        <v>26</v>
      </c>
      <c r="F16" s="43">
        <v>2</v>
      </c>
      <c r="G16" s="40">
        <v>24</v>
      </c>
      <c r="H16" s="44">
        <f>Table56[[#This Row],[FINĀLS]]+Table56[[#This Row],[KVALIFIKĀCIJA]]</f>
        <v>26</v>
      </c>
      <c r="I16" s="1" t="s">
        <v>85</v>
      </c>
    </row>
    <row r="17" spans="2:9" x14ac:dyDescent="0.25">
      <c r="B17" s="39">
        <v>14</v>
      </c>
      <c r="C17" s="40">
        <v>69</v>
      </c>
      <c r="D17" s="41" t="s">
        <v>74</v>
      </c>
      <c r="E17" s="42">
        <f>Table56[[#This Row],[KOPVĒRTĒJUMS]]</f>
        <v>62</v>
      </c>
      <c r="F17" s="43">
        <v>1</v>
      </c>
      <c r="G17" s="40">
        <v>61</v>
      </c>
      <c r="H17" s="44">
        <f>Table56[[#This Row],[FINĀLS]]+Table56[[#This Row],[KVALIFIKĀCIJA]]</f>
        <v>62</v>
      </c>
      <c r="I17" s="1" t="s">
        <v>85</v>
      </c>
    </row>
    <row r="18" spans="2:9" x14ac:dyDescent="0.25">
      <c r="B18" s="39">
        <v>16</v>
      </c>
      <c r="C18" s="40">
        <v>49</v>
      </c>
      <c r="D18" s="41" t="s">
        <v>76</v>
      </c>
      <c r="E18" s="42">
        <f>Table56[[#This Row],[KOPVĒRTĒJUMS]]</f>
        <v>55</v>
      </c>
      <c r="F18" s="43">
        <v>1</v>
      </c>
      <c r="G18" s="40">
        <v>54</v>
      </c>
      <c r="H18" s="44">
        <f>Table56[[#This Row],[FINĀLS]]+Table56[[#This Row],[KVALIFIKĀCIJA]]</f>
        <v>55</v>
      </c>
    </row>
    <row r="19" spans="2:9" x14ac:dyDescent="0.25">
      <c r="B19" s="39">
        <v>15</v>
      </c>
      <c r="C19" s="75">
        <v>34</v>
      </c>
      <c r="D19" s="76" t="s">
        <v>75</v>
      </c>
      <c r="E19" s="77">
        <f>Table56[[#This Row],[KOPVĒRTĒJUMS]]</f>
        <v>55</v>
      </c>
      <c r="F19" s="43">
        <v>1</v>
      </c>
      <c r="G19" s="40">
        <v>54</v>
      </c>
      <c r="H19" s="79">
        <f>Table56[[#This Row],[FINĀLS]]+Table56[[#This Row],[KVALIFIKĀCIJA]]</f>
        <v>55</v>
      </c>
    </row>
    <row r="20" spans="2:9" x14ac:dyDescent="0.25">
      <c r="B20" s="39">
        <v>13</v>
      </c>
      <c r="C20" s="74">
        <v>52</v>
      </c>
      <c r="D20" s="41" t="s">
        <v>11</v>
      </c>
      <c r="E20" s="42">
        <f>Table56[[#This Row],[KOPVĒRTĒJUMS]]</f>
        <v>25</v>
      </c>
      <c r="F20" s="43">
        <v>1</v>
      </c>
      <c r="G20" s="40">
        <v>24</v>
      </c>
      <c r="H20" s="44">
        <f>Table56[[#This Row],[FINĀLS]]+Table56[[#This Row],[KVALIFIKĀCIJA]]</f>
        <v>25</v>
      </c>
    </row>
    <row r="21" spans="2:9" x14ac:dyDescent="0.25">
      <c r="B21" s="39">
        <v>20</v>
      </c>
      <c r="C21" s="75">
        <v>57</v>
      </c>
      <c r="D21" s="76" t="s">
        <v>80</v>
      </c>
      <c r="E21" s="77">
        <f>Table56[[#This Row],[KOPVĒRTĒJUMS]]</f>
        <v>54.5</v>
      </c>
      <c r="F21" s="43">
        <v>0.5</v>
      </c>
      <c r="G21" s="40">
        <v>54</v>
      </c>
      <c r="H21" s="79">
        <f>Table56[[#This Row],[FINĀLS]]+Table56[[#This Row],[KVALIFIKĀCIJA]]</f>
        <v>54.5</v>
      </c>
    </row>
    <row r="22" spans="2:9" x14ac:dyDescent="0.25">
      <c r="B22" s="39">
        <v>24</v>
      </c>
      <c r="C22" s="75">
        <v>48</v>
      </c>
      <c r="D22" s="76" t="s">
        <v>83</v>
      </c>
      <c r="E22" s="77">
        <f>Table56[[#This Row],[KOPVĒRTĒJUMS]]</f>
        <v>54.5</v>
      </c>
      <c r="F22" s="43">
        <v>0.5</v>
      </c>
      <c r="G22" s="40">
        <v>54</v>
      </c>
      <c r="H22" s="79">
        <f>Table56[[#This Row],[FINĀLS]]+Table56[[#This Row],[KVALIFIKĀCIJA]]</f>
        <v>54.5</v>
      </c>
    </row>
    <row r="23" spans="2:9" x14ac:dyDescent="0.25">
      <c r="B23" s="39">
        <v>21</v>
      </c>
      <c r="C23" s="75">
        <v>41</v>
      </c>
      <c r="D23" s="76" t="s">
        <v>81</v>
      </c>
      <c r="E23" s="77">
        <f>Table56[[#This Row],[KOPVĒRTĒJUMS]]</f>
        <v>54.5</v>
      </c>
      <c r="F23" s="43">
        <v>0.5</v>
      </c>
      <c r="G23" s="40">
        <v>54</v>
      </c>
      <c r="H23" s="79">
        <f>Table56[[#This Row],[FINĀLS]]+Table56[[#This Row],[KVALIFIKĀCIJA]]</f>
        <v>54.5</v>
      </c>
    </row>
    <row r="24" spans="2:9" x14ac:dyDescent="0.25">
      <c r="B24" s="39">
        <v>23</v>
      </c>
      <c r="C24" s="74">
        <v>25</v>
      </c>
      <c r="D24" s="41" t="s">
        <v>10</v>
      </c>
      <c r="E24" s="42">
        <f>Table56[[#This Row],[KOPVĒRTĒJUMS]]</f>
        <v>24.5</v>
      </c>
      <c r="F24" s="43">
        <v>0.5</v>
      </c>
      <c r="G24" s="40">
        <v>24</v>
      </c>
      <c r="H24" s="44">
        <f>Table56[[#This Row],[FINĀLS]]+Table56[[#This Row],[KVALIFIKĀCIJA]]</f>
        <v>24.5</v>
      </c>
      <c r="I24" s="1" t="s">
        <v>85</v>
      </c>
    </row>
    <row r="25" spans="2:9" x14ac:dyDescent="0.25">
      <c r="B25" s="39">
        <v>17</v>
      </c>
      <c r="C25" s="75">
        <v>8</v>
      </c>
      <c r="D25" s="76" t="s">
        <v>77</v>
      </c>
      <c r="E25" s="77">
        <f>Table56[[#This Row],[KOPVĒRTĒJUMS]]</f>
        <v>24.5</v>
      </c>
      <c r="F25" s="43">
        <v>0.5</v>
      </c>
      <c r="G25" s="40">
        <v>24</v>
      </c>
      <c r="H25" s="79">
        <f>Table56[[#This Row],[FINĀLS]]+Table56[[#This Row],[KVALIFIKĀCIJA]]</f>
        <v>24.5</v>
      </c>
    </row>
    <row r="26" spans="2:9" x14ac:dyDescent="0.25">
      <c r="B26" s="39">
        <v>18</v>
      </c>
      <c r="C26" s="75">
        <v>10</v>
      </c>
      <c r="D26" s="76" t="s">
        <v>78</v>
      </c>
      <c r="E26" s="77">
        <f>Table56[[#This Row],[KOPVĒRTĒJUMS]]</f>
        <v>24.5</v>
      </c>
      <c r="F26" s="43">
        <v>0.5</v>
      </c>
      <c r="G26" s="40">
        <v>24</v>
      </c>
      <c r="H26" s="79">
        <f>Table56[[#This Row],[FINĀLS]]+Table56[[#This Row],[KVALIFIKĀCIJA]]</f>
        <v>24.5</v>
      </c>
    </row>
    <row r="27" spans="2:9" x14ac:dyDescent="0.25">
      <c r="B27" s="39">
        <v>19</v>
      </c>
      <c r="C27" s="75">
        <v>30</v>
      </c>
      <c r="D27" s="76" t="s">
        <v>79</v>
      </c>
      <c r="E27" s="77">
        <f>Table56[[#This Row],[KOPVĒRTĒJUMS]]</f>
        <v>24.5</v>
      </c>
      <c r="F27" s="43">
        <v>0.5</v>
      </c>
      <c r="G27" s="40">
        <v>24</v>
      </c>
      <c r="H27" s="79">
        <f>Table56[[#This Row],[FINĀLS]]+Table56[[#This Row],[KVALIFIKĀCIJA]]</f>
        <v>24.5</v>
      </c>
      <c r="I27" s="1" t="s">
        <v>85</v>
      </c>
    </row>
    <row r="28" spans="2:9" x14ac:dyDescent="0.25">
      <c r="B28" s="39">
        <v>22</v>
      </c>
      <c r="C28" s="40">
        <v>20</v>
      </c>
      <c r="D28" s="41" t="s">
        <v>82</v>
      </c>
      <c r="E28" s="42">
        <f>Table56[[#This Row],[KOPVĒRTĒJUMS]]</f>
        <v>24.5</v>
      </c>
      <c r="F28" s="43">
        <v>0.5</v>
      </c>
      <c r="G28" s="40">
        <v>24</v>
      </c>
      <c r="H28" s="44">
        <f>Table56[[#This Row],[FINĀLS]]+Table56[[#This Row],[KVALIFIKĀCIJA]]</f>
        <v>24.5</v>
      </c>
    </row>
    <row r="29" spans="2:9" x14ac:dyDescent="0.25">
      <c r="B29" s="39">
        <v>25</v>
      </c>
      <c r="C29" s="74">
        <v>55</v>
      </c>
      <c r="D29" s="76" t="s">
        <v>65</v>
      </c>
      <c r="E29" s="77">
        <f>Table56[[#This Row],[KOPVĒRTĒJUMS]]</f>
        <v>0</v>
      </c>
      <c r="F29" s="43">
        <v>0</v>
      </c>
      <c r="G29" s="40">
        <v>0</v>
      </c>
      <c r="H29" s="79">
        <f>Table56[[#This Row],[FINĀLS]]+Table56[[#This Row],[KVALIFIKĀCIJA]]</f>
        <v>0</v>
      </c>
      <c r="I29" s="1" t="s">
        <v>85</v>
      </c>
    </row>
    <row r="30" spans="2:9" x14ac:dyDescent="0.25">
      <c r="B30" s="39">
        <v>27</v>
      </c>
      <c r="C30" s="74">
        <v>58</v>
      </c>
      <c r="D30" s="41" t="s">
        <v>84</v>
      </c>
      <c r="E30" s="42">
        <f>Table56[[#This Row],[KOPVĒRTĒJUMS]]</f>
        <v>0</v>
      </c>
      <c r="F30" s="43">
        <v>0</v>
      </c>
      <c r="G30" s="40">
        <v>0</v>
      </c>
      <c r="H30" s="44">
        <f>Table56[[#This Row],[FINĀLS]]+Table56[[#This Row],[KVALIFIKĀCIJA]]</f>
        <v>0</v>
      </c>
      <c r="I30" s="1" t="s">
        <v>85</v>
      </c>
    </row>
    <row r="31" spans="2:9" x14ac:dyDescent="0.25">
      <c r="B31" s="39">
        <v>26</v>
      </c>
      <c r="C31" s="74">
        <v>313</v>
      </c>
      <c r="D31" s="76" t="s">
        <v>32</v>
      </c>
      <c r="E31" s="77">
        <f>Table56[[#This Row],[KOPVĒRTĒJUMS]]</f>
        <v>0</v>
      </c>
      <c r="F31" s="43">
        <v>0</v>
      </c>
      <c r="G31" s="40">
        <v>0</v>
      </c>
      <c r="H31" s="79">
        <f>Table56[[#This Row],[FINĀLS]]+Table56[[#This Row],[KVALIFIKĀCIJA]]</f>
        <v>0</v>
      </c>
    </row>
  </sheetData>
  <mergeCells count="1">
    <mergeCell ref="F3:H3"/>
  </mergeCells>
  <conditionalFormatting sqref="C7:C8 C28 C13 C18:C26 C10:C11">
    <cfRule type="duplicateValues" dxfId="35" priority="47"/>
    <cfRule type="duplicateValues" dxfId="34" priority="48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workbookViewId="0">
      <selection activeCell="D52" sqref="D52"/>
    </sheetView>
  </sheetViews>
  <sheetFormatPr defaultColWidth="11.42578125" defaultRowHeight="15" x14ac:dyDescent="0.25"/>
  <cols>
    <col min="2" max="2" width="8.85546875" style="1"/>
    <col min="3" max="3" width="12" style="71" customWidth="1"/>
    <col min="4" max="4" width="25.28515625" style="1" customWidth="1"/>
    <col min="5" max="5" width="11.28515625" style="1" customWidth="1"/>
    <col min="6" max="6" width="13.28515625" style="73" customWidth="1"/>
    <col min="7" max="8" width="13.28515625" style="1" customWidth="1"/>
    <col min="9" max="9" width="13.28515625" style="74" customWidth="1"/>
    <col min="10" max="11" width="13.28515625" style="1" customWidth="1"/>
    <col min="12" max="12" width="13.28515625" style="71" customWidth="1"/>
    <col min="13" max="14" width="13.28515625" style="1" customWidth="1"/>
  </cols>
  <sheetData>
    <row r="1" spans="2:14" ht="17.25" x14ac:dyDescent="0.25">
      <c r="D1" s="32" t="s">
        <v>58</v>
      </c>
    </row>
    <row r="2" spans="2:14" ht="15.75" x14ac:dyDescent="0.25">
      <c r="E2" s="72"/>
    </row>
    <row r="3" spans="2:14" ht="17.25" x14ac:dyDescent="0.25">
      <c r="B3" s="33"/>
      <c r="D3" s="32" t="s">
        <v>26</v>
      </c>
      <c r="F3" s="89" t="s">
        <v>14</v>
      </c>
      <c r="G3" s="90"/>
      <c r="H3" s="91"/>
      <c r="I3" s="89" t="s">
        <v>62</v>
      </c>
      <c r="J3" s="90"/>
      <c r="K3" s="91"/>
      <c r="L3" s="89" t="s">
        <v>86</v>
      </c>
      <c r="M3" s="90"/>
      <c r="N3" s="91"/>
    </row>
    <row r="4" spans="2:14" x14ac:dyDescent="0.25">
      <c r="B4" s="34"/>
      <c r="C4" s="34"/>
      <c r="D4" s="35"/>
      <c r="E4" s="35"/>
      <c r="F4" s="92" t="s">
        <v>20</v>
      </c>
      <c r="G4" s="93"/>
      <c r="H4" s="94"/>
      <c r="I4" s="92" t="s">
        <v>63</v>
      </c>
      <c r="J4" s="93"/>
      <c r="K4" s="94"/>
      <c r="L4" s="92" t="s">
        <v>87</v>
      </c>
      <c r="M4" s="93"/>
      <c r="N4" s="94"/>
    </row>
    <row r="5" spans="2:14" ht="38.25" x14ac:dyDescent="0.25">
      <c r="B5" s="34" t="s">
        <v>15</v>
      </c>
      <c r="C5" s="34" t="s">
        <v>16</v>
      </c>
      <c r="D5" s="34" t="s">
        <v>17</v>
      </c>
      <c r="E5" s="36" t="s">
        <v>18</v>
      </c>
      <c r="F5" s="37" t="s">
        <v>1</v>
      </c>
      <c r="G5" s="25" t="s">
        <v>8</v>
      </c>
      <c r="H5" s="38" t="s">
        <v>19</v>
      </c>
      <c r="I5" s="37" t="s">
        <v>59</v>
      </c>
      <c r="J5" s="25" t="s">
        <v>60</v>
      </c>
      <c r="K5" s="38" t="s">
        <v>61</v>
      </c>
      <c r="L5" s="37" t="s">
        <v>88</v>
      </c>
      <c r="M5" s="25" t="s">
        <v>89</v>
      </c>
      <c r="N5" s="38" t="s">
        <v>90</v>
      </c>
    </row>
    <row r="6" spans="2:14" s="46" customFormat="1" x14ac:dyDescent="0.25">
      <c r="B6" s="39">
        <v>1</v>
      </c>
      <c r="C6" s="40" t="s">
        <v>39</v>
      </c>
      <c r="D6" s="41" t="s">
        <v>31</v>
      </c>
      <c r="E6" s="42">
        <f>Table569[[#This Row],[KOPVĒRTĒJUMS]]+Table569[[#This Row],[KOPVĒRTĒJUMS  ]]+Table569[[#This Row],[KOPVĒRTĒJUMS ]]</f>
        <v>216</v>
      </c>
      <c r="F6" s="43">
        <v>6</v>
      </c>
      <c r="G6" s="40">
        <v>100</v>
      </c>
      <c r="H6" s="44">
        <f>Table569[[#This Row],[KVALIFIKĀCIJA]]+Table569[[#This Row],[FINĀLS]]</f>
        <v>106</v>
      </c>
      <c r="I6" s="43">
        <v>10</v>
      </c>
      <c r="J6" s="40"/>
      <c r="K6" s="44">
        <f>Table569[[#This Row],[KVALIFIKĀCIJA ]]+Table569[[#This Row],[FINĀLS ]]</f>
        <v>10</v>
      </c>
      <c r="L6" s="43">
        <v>12</v>
      </c>
      <c r="M6" s="40">
        <v>88</v>
      </c>
      <c r="N6" s="44">
        <f>Table569[[#This Row],[FINĀLS  ]]+Table569[[#This Row],[KVALIFIKĀCIJA  ]]</f>
        <v>100</v>
      </c>
    </row>
    <row r="7" spans="2:14" s="46" customFormat="1" x14ac:dyDescent="0.25">
      <c r="B7" s="39">
        <v>2</v>
      </c>
      <c r="C7" s="40" t="s">
        <v>55</v>
      </c>
      <c r="D7" s="41" t="s">
        <v>43</v>
      </c>
      <c r="E7" s="42">
        <f>Table569[[#This Row],[KOPVĒRTĒJUMS]]+Table569[[#This Row],[KOPVĒRTĒJUMS  ]]+Table569[[#This Row],[KOPVĒRTĒJUMS ]]</f>
        <v>175</v>
      </c>
      <c r="F7" s="43">
        <v>10</v>
      </c>
      <c r="G7" s="40">
        <v>88</v>
      </c>
      <c r="H7" s="44">
        <f>Table569[[#This Row],[KVALIFIKĀCIJA]]+Table569[[#This Row],[FINĀLS]]</f>
        <v>98</v>
      </c>
      <c r="I7" s="43">
        <v>6</v>
      </c>
      <c r="J7" s="40"/>
      <c r="K7" s="44">
        <f>Table569[[#This Row],[KVALIFIKĀCIJA ]]+Table569[[#This Row],[FINĀLS ]]</f>
        <v>6</v>
      </c>
      <c r="L7" s="43">
        <v>10</v>
      </c>
      <c r="M7" s="40">
        <v>61</v>
      </c>
      <c r="N7" s="44">
        <f>Table569[[#This Row],[FINĀLS  ]]+Table569[[#This Row],[KVALIFIKĀCIJA  ]]</f>
        <v>71</v>
      </c>
    </row>
    <row r="8" spans="2:14" s="46" customFormat="1" x14ac:dyDescent="0.25">
      <c r="B8" s="39">
        <v>3</v>
      </c>
      <c r="C8" s="40" t="s">
        <v>57</v>
      </c>
      <c r="D8" s="41" t="s">
        <v>12</v>
      </c>
      <c r="E8" s="42">
        <f>Table569[[#This Row],[KOPVĒRTĒJUMS]]+Table569[[#This Row],[KOPVĒRTĒJUMS  ]]+Table569[[#This Row],[KOPVĒRTĒJUMS ]]</f>
        <v>129</v>
      </c>
      <c r="F8" s="43">
        <v>2</v>
      </c>
      <c r="G8" s="40">
        <v>54</v>
      </c>
      <c r="H8" s="44">
        <f>Table569[[#This Row],[KVALIFIKĀCIJA]]+Table569[[#This Row],[FINĀLS]]</f>
        <v>56</v>
      </c>
      <c r="I8" s="43">
        <v>2</v>
      </c>
      <c r="J8" s="40"/>
      <c r="K8" s="44">
        <f>Table569[[#This Row],[KVALIFIKĀCIJA ]]+Table569[[#This Row],[FINĀLS ]]</f>
        <v>2</v>
      </c>
      <c r="L8" s="43">
        <v>2</v>
      </c>
      <c r="M8" s="40">
        <v>69</v>
      </c>
      <c r="N8" s="44">
        <f>Table569[[#This Row],[FINĀLS  ]]+Table569[[#This Row],[KVALIFIKĀCIJA  ]]</f>
        <v>71</v>
      </c>
    </row>
    <row r="9" spans="2:14" s="46" customFormat="1" x14ac:dyDescent="0.25">
      <c r="B9" s="39">
        <v>4</v>
      </c>
      <c r="C9" s="39" t="s">
        <v>53</v>
      </c>
      <c r="D9" s="45" t="s">
        <v>10</v>
      </c>
      <c r="E9" s="42">
        <f>Table569[[#This Row],[KOPVĒRTĒJUMS]]+Table569[[#This Row],[KOPVĒRTĒJUMS  ]]+Table569[[#This Row],[KOPVĒRTĒJUMS ]]</f>
        <v>107.5</v>
      </c>
      <c r="F9" s="43">
        <v>4</v>
      </c>
      <c r="G9" s="40">
        <v>78</v>
      </c>
      <c r="H9" s="44">
        <f>Table569[[#This Row],[KVALIFIKĀCIJA]]+Table569[[#This Row],[FINĀLS]]</f>
        <v>82</v>
      </c>
      <c r="I9" s="43">
        <v>1</v>
      </c>
      <c r="J9" s="40"/>
      <c r="K9" s="44">
        <f>Table569[[#This Row],[KVALIFIKĀCIJA ]]+Table569[[#This Row],[FINĀLS ]]</f>
        <v>1</v>
      </c>
      <c r="L9" s="43">
        <v>0.5</v>
      </c>
      <c r="M9" s="40">
        <v>24</v>
      </c>
      <c r="N9" s="44">
        <f>Table569[[#This Row],[FINĀLS  ]]+Table569[[#This Row],[KVALIFIKĀCIJA  ]]</f>
        <v>24.5</v>
      </c>
    </row>
    <row r="10" spans="2:14" s="46" customFormat="1" x14ac:dyDescent="0.25">
      <c r="B10" s="81">
        <v>5</v>
      </c>
      <c r="C10" s="40" t="s">
        <v>91</v>
      </c>
      <c r="D10" s="41" t="s">
        <v>69</v>
      </c>
      <c r="E10" s="77">
        <f>Table569[[#This Row],[KOPVĒRTĒJUMS]]+Table569[[#This Row],[KOPVĒRTĒJUMS  ]]+Table569[[#This Row],[KOPVĒRTĒJUMS ]]</f>
        <v>84</v>
      </c>
      <c r="F10" s="78"/>
      <c r="G10" s="42"/>
      <c r="H10" s="79">
        <f>Table569[[#This Row],[KVALIFIKĀCIJA]]+Table569[[#This Row],[FINĀLS]]</f>
        <v>0</v>
      </c>
      <c r="I10" s="78"/>
      <c r="J10" s="42"/>
      <c r="K10" s="79">
        <f>Table569[[#This Row],[KVALIFIKĀCIJA ]]+Table569[[#This Row],[FINĀLS ]]</f>
        <v>0</v>
      </c>
      <c r="L10" s="43">
        <v>6</v>
      </c>
      <c r="M10" s="40">
        <v>78</v>
      </c>
      <c r="N10" s="80">
        <f>Table569[[#This Row],[FINĀLS  ]]+Table569[[#This Row],[KVALIFIKĀCIJA  ]]</f>
        <v>84</v>
      </c>
    </row>
    <row r="11" spans="2:14" s="46" customFormat="1" x14ac:dyDescent="0.25">
      <c r="B11" s="39">
        <v>6</v>
      </c>
      <c r="C11" s="40" t="s">
        <v>46</v>
      </c>
      <c r="D11" s="41" t="s">
        <v>47</v>
      </c>
      <c r="E11" s="42">
        <f>Table569[[#This Row],[KOPVĒRTĒJUMS]]+Table569[[#This Row],[KOPVĒRTĒJUMS  ]]+Table569[[#This Row],[KOPVĒRTĒJUMS ]]</f>
        <v>81</v>
      </c>
      <c r="F11" s="43">
        <v>12</v>
      </c>
      <c r="G11" s="40">
        <v>61</v>
      </c>
      <c r="H11" s="44">
        <f>Table569[[#This Row],[KVALIFIKĀCIJA]]+Table569[[#This Row],[FINĀLS]]</f>
        <v>73</v>
      </c>
      <c r="I11" s="43">
        <v>8</v>
      </c>
      <c r="J11" s="40"/>
      <c r="K11" s="44">
        <f>Table569[[#This Row],[KVALIFIKĀCIJA ]]+Table569[[#This Row],[FINĀLS ]]</f>
        <v>8</v>
      </c>
      <c r="L11" s="43"/>
      <c r="M11" s="40"/>
      <c r="N11" s="44">
        <f>Table569[[#This Row],[FINĀLS  ]]+Table569[[#This Row],[KVALIFIKĀCIJA  ]]</f>
        <v>0</v>
      </c>
    </row>
    <row r="12" spans="2:14" s="46" customFormat="1" x14ac:dyDescent="0.25">
      <c r="B12" s="39">
        <v>7</v>
      </c>
      <c r="C12" s="40" t="s">
        <v>33</v>
      </c>
      <c r="D12" s="41" t="s">
        <v>34</v>
      </c>
      <c r="E12" s="42">
        <f>Table569[[#This Row],[KOPVĒRTĒJUMS]]+Table569[[#This Row],[KOPVĒRTĒJUMS  ]]+Table569[[#This Row],[KOPVĒRTĒJUMS ]]</f>
        <v>76</v>
      </c>
      <c r="F12" s="43">
        <v>3</v>
      </c>
      <c r="G12" s="40">
        <v>61</v>
      </c>
      <c r="H12" s="44">
        <f>Table569[[#This Row],[KVALIFIKĀCIJA]]+Table569[[#This Row],[FINĀLS]]</f>
        <v>64</v>
      </c>
      <c r="I12" s="43">
        <v>12</v>
      </c>
      <c r="J12" s="40"/>
      <c r="K12" s="44">
        <f>Table569[[#This Row],[KVALIFIKĀCIJA ]]+Table569[[#This Row],[FINĀLS ]]</f>
        <v>12</v>
      </c>
      <c r="L12" s="43"/>
      <c r="M12" s="40"/>
      <c r="N12" s="44">
        <f>Table569[[#This Row],[FINĀLS  ]]+Table569[[#This Row],[KVALIFIKĀCIJA  ]]</f>
        <v>0</v>
      </c>
    </row>
    <row r="13" spans="2:14" s="46" customFormat="1" x14ac:dyDescent="0.25">
      <c r="B13" s="39">
        <v>8</v>
      </c>
      <c r="C13" s="40" t="s">
        <v>40</v>
      </c>
      <c r="D13" s="41" t="s">
        <v>13</v>
      </c>
      <c r="E13" s="42">
        <f>Table569[[#This Row],[KOPVĒRTĒJUMS]]+Table569[[#This Row],[KOPVĒRTĒJUMS  ]]+Table569[[#This Row],[KOPVĒRTĒJUMS ]]</f>
        <v>74</v>
      </c>
      <c r="F13" s="43">
        <v>3</v>
      </c>
      <c r="G13" s="40">
        <v>69</v>
      </c>
      <c r="H13" s="44">
        <f>Table569[[#This Row],[KVALIFIKĀCIJA]]+Table569[[#This Row],[FINĀLS]]</f>
        <v>72</v>
      </c>
      <c r="I13" s="43">
        <v>2</v>
      </c>
      <c r="J13" s="40"/>
      <c r="K13" s="44">
        <f>Table569[[#This Row],[KVALIFIKĀCIJA ]]+Table569[[#This Row],[FINĀLS ]]</f>
        <v>2</v>
      </c>
      <c r="L13" s="43"/>
      <c r="M13" s="40"/>
      <c r="N13" s="44">
        <f>Table569[[#This Row],[FINĀLS  ]]+Table569[[#This Row],[KVALIFIKĀCIJA  ]]</f>
        <v>0</v>
      </c>
    </row>
    <row r="14" spans="2:14" s="46" customFormat="1" x14ac:dyDescent="0.25">
      <c r="B14" s="39">
        <v>9</v>
      </c>
      <c r="C14" s="40" t="s">
        <v>44</v>
      </c>
      <c r="D14" s="41" t="s">
        <v>45</v>
      </c>
      <c r="E14" s="42">
        <f>Table569[[#This Row],[KOPVĒRTĒJUMS]]+Table569[[#This Row],[KOPVĒRTĒJUMS  ]]+Table569[[#This Row],[KOPVĒRTĒJUMS ]]</f>
        <v>69</v>
      </c>
      <c r="F14" s="43">
        <v>8</v>
      </c>
      <c r="G14" s="40">
        <v>61</v>
      </c>
      <c r="H14" s="44">
        <f>Table569[[#This Row],[KVALIFIKĀCIJA]]+Table569[[#This Row],[FINĀLS]]</f>
        <v>69</v>
      </c>
      <c r="I14" s="43">
        <v>0</v>
      </c>
      <c r="J14" s="40"/>
      <c r="K14" s="44">
        <f>Table569[[#This Row],[KVALIFIKĀCIJA ]]+Table569[[#This Row],[FINĀLS ]]</f>
        <v>0</v>
      </c>
      <c r="L14" s="43">
        <v>0</v>
      </c>
      <c r="M14" s="40">
        <v>0</v>
      </c>
      <c r="N14" s="44">
        <f>Table569[[#This Row],[FINĀLS  ]]+Table569[[#This Row],[KVALIFIKĀCIJA  ]]</f>
        <v>0</v>
      </c>
    </row>
    <row r="15" spans="2:14" s="46" customFormat="1" x14ac:dyDescent="0.25">
      <c r="B15" s="81">
        <v>10</v>
      </c>
      <c r="C15" s="40" t="s">
        <v>54</v>
      </c>
      <c r="D15" s="41" t="s">
        <v>48</v>
      </c>
      <c r="E15" s="42">
        <f>Table569[[#This Row],[KOPVĒRTĒJUMS]]+Table569[[#This Row],[KOPVĒRTĒJUMS  ]]+Table569[[#This Row],[KOPVĒRTĒJUMS ]]</f>
        <v>69</v>
      </c>
      <c r="F15" s="43">
        <v>4</v>
      </c>
      <c r="G15" s="40">
        <v>61</v>
      </c>
      <c r="H15" s="44">
        <f>Table569[[#This Row],[KVALIFIKĀCIJA]]+Table569[[#This Row],[FINĀLS]]</f>
        <v>65</v>
      </c>
      <c r="I15" s="43">
        <v>4</v>
      </c>
      <c r="J15" s="40"/>
      <c r="K15" s="44">
        <f>Table569[[#This Row],[KVALIFIKĀCIJA ]]+Table569[[#This Row],[FINĀLS ]]</f>
        <v>4</v>
      </c>
      <c r="L15" s="43"/>
      <c r="M15" s="40"/>
      <c r="N15" s="44">
        <f>Table569[[#This Row],[FINĀLS  ]]+Table569[[#This Row],[KVALIFIKĀCIJA  ]]</f>
        <v>0</v>
      </c>
    </row>
    <row r="16" spans="2:14" s="1" customFormat="1" x14ac:dyDescent="0.25">
      <c r="B16" s="39">
        <v>11</v>
      </c>
      <c r="C16" s="40" t="s">
        <v>94</v>
      </c>
      <c r="D16" s="41" t="s">
        <v>74</v>
      </c>
      <c r="E16" s="77">
        <f>Table569[[#This Row],[KOPVĒRTĒJUMS]]+Table569[[#This Row],[KOPVĒRTĒJUMS  ]]+Table569[[#This Row],[KOPVĒRTĒJUMS ]]</f>
        <v>62</v>
      </c>
      <c r="F16" s="78"/>
      <c r="G16" s="42"/>
      <c r="H16" s="79">
        <f>Table569[[#This Row],[KVALIFIKĀCIJA]]+Table569[[#This Row],[FINĀLS]]</f>
        <v>0</v>
      </c>
      <c r="I16" s="78"/>
      <c r="J16" s="42"/>
      <c r="K16" s="79">
        <f>Table569[[#This Row],[KVALIFIKĀCIJA ]]+Table569[[#This Row],[FINĀLS ]]</f>
        <v>0</v>
      </c>
      <c r="L16" s="43">
        <v>1</v>
      </c>
      <c r="M16" s="40">
        <v>61</v>
      </c>
      <c r="N16" s="80">
        <f>Table569[[#This Row],[FINĀLS  ]]+Table569[[#This Row],[KVALIFIKĀCIJA  ]]</f>
        <v>62</v>
      </c>
    </row>
    <row r="17" spans="2:14" s="46" customFormat="1" x14ac:dyDescent="0.25">
      <c r="B17" s="39">
        <v>12</v>
      </c>
      <c r="C17" s="39" t="s">
        <v>92</v>
      </c>
      <c r="D17" s="45" t="s">
        <v>68</v>
      </c>
      <c r="E17" s="77">
        <f>Table569[[#This Row],[KOPVĒRTĒJUMS]]+Table569[[#This Row],[KOPVĒRTĒJUMS  ]]+Table569[[#This Row],[KOPVĒRTĒJUMS ]]</f>
        <v>62</v>
      </c>
      <c r="F17" s="78"/>
      <c r="G17" s="42"/>
      <c r="H17" s="79">
        <f>Table569[[#This Row],[KVALIFIKĀCIJA]]+Table569[[#This Row],[FINĀLS]]</f>
        <v>0</v>
      </c>
      <c r="I17" s="78"/>
      <c r="J17" s="42"/>
      <c r="K17" s="79">
        <f>Table569[[#This Row],[KVALIFIKĀCIJA ]]+Table569[[#This Row],[FINĀLS ]]</f>
        <v>0</v>
      </c>
      <c r="L17" s="43">
        <v>8</v>
      </c>
      <c r="M17" s="40">
        <v>54</v>
      </c>
      <c r="N17" s="80">
        <f>Table569[[#This Row],[FINĀLS  ]]+Table569[[#This Row],[KVALIFIKĀCIJA  ]]</f>
        <v>62</v>
      </c>
    </row>
    <row r="18" spans="2:14" s="46" customFormat="1" x14ac:dyDescent="0.25">
      <c r="B18" s="39">
        <v>13</v>
      </c>
      <c r="C18" s="40" t="s">
        <v>36</v>
      </c>
      <c r="D18" s="41" t="s">
        <v>37</v>
      </c>
      <c r="E18" s="42">
        <f>Table569[[#This Row],[KOPVĒRTĒJUMS]]+Table569[[#This Row],[KOPVĒRTĒJUMS  ]]+Table569[[#This Row],[KOPVĒRTĒJUMS ]]</f>
        <v>59</v>
      </c>
      <c r="F18" s="43">
        <v>2</v>
      </c>
      <c r="G18" s="40">
        <v>54</v>
      </c>
      <c r="H18" s="44">
        <f>Table569[[#This Row],[KVALIFIKĀCIJA]]+Table569[[#This Row],[FINĀLS]]</f>
        <v>56</v>
      </c>
      <c r="I18" s="43">
        <v>3</v>
      </c>
      <c r="J18" s="40"/>
      <c r="K18" s="44">
        <f>Table569[[#This Row],[KVALIFIKĀCIJA ]]+Table569[[#This Row],[FINĀLS ]]</f>
        <v>3</v>
      </c>
      <c r="L18" s="43"/>
      <c r="M18" s="40"/>
      <c r="N18" s="44">
        <f>Table569[[#This Row],[FINĀLS  ]]+Table569[[#This Row],[KVALIFIKĀCIJA  ]]</f>
        <v>0</v>
      </c>
    </row>
    <row r="19" spans="2:14" s="1" customFormat="1" x14ac:dyDescent="0.25">
      <c r="B19" s="39">
        <v>14</v>
      </c>
      <c r="C19" s="40" t="s">
        <v>9</v>
      </c>
      <c r="D19" s="41" t="s">
        <v>11</v>
      </c>
      <c r="E19" s="42">
        <f>Table569[[#This Row],[KOPVĒRTĒJUMS]]+Table569[[#This Row],[KOPVĒRTĒJUMS  ]]+Table569[[#This Row],[KOPVĒRTĒJUMS ]]</f>
        <v>58</v>
      </c>
      <c r="F19" s="43">
        <v>2</v>
      </c>
      <c r="G19" s="40">
        <v>54</v>
      </c>
      <c r="H19" s="44">
        <f>Table569[[#This Row],[KVALIFIKĀCIJA]]+Table569[[#This Row],[FINĀLS]]</f>
        <v>56</v>
      </c>
      <c r="I19" s="43">
        <v>2</v>
      </c>
      <c r="J19" s="40"/>
      <c r="K19" s="44">
        <f>Table569[[#This Row],[KVALIFIKĀCIJA ]]+Table569[[#This Row],[FINĀLS ]]</f>
        <v>2</v>
      </c>
      <c r="L19" s="43"/>
      <c r="M19" s="40"/>
      <c r="N19" s="44">
        <f>Table569[[#This Row],[FINĀLS  ]]+Table569[[#This Row],[KVALIFIKĀCIJA  ]]</f>
        <v>0</v>
      </c>
    </row>
    <row r="20" spans="2:14" s="1" customFormat="1" x14ac:dyDescent="0.25">
      <c r="B20" s="81">
        <v>15</v>
      </c>
      <c r="C20" s="40" t="s">
        <v>93</v>
      </c>
      <c r="D20" s="41" t="s">
        <v>72</v>
      </c>
      <c r="E20" s="77">
        <f>Table569[[#This Row],[KOPVĒRTĒJUMS]]+Table569[[#This Row],[KOPVĒRTĒJUMS  ]]+Table569[[#This Row],[KOPVĒRTĒJUMS ]]</f>
        <v>57</v>
      </c>
      <c r="F20" s="78"/>
      <c r="G20" s="42"/>
      <c r="H20" s="79">
        <f>Table569[[#This Row],[KVALIFIKĀCIJA]]+Table569[[#This Row],[FINĀLS]]</f>
        <v>0</v>
      </c>
      <c r="I20" s="78"/>
      <c r="J20" s="42"/>
      <c r="K20" s="79">
        <f>Table569[[#This Row],[KVALIFIKĀCIJA ]]+Table569[[#This Row],[FINĀLS ]]</f>
        <v>0</v>
      </c>
      <c r="L20" s="43">
        <v>3</v>
      </c>
      <c r="M20" s="40">
        <v>54</v>
      </c>
      <c r="N20" s="80">
        <f>Table569[[#This Row],[FINĀLS  ]]+Table569[[#This Row],[KVALIFIKĀCIJA  ]]</f>
        <v>57</v>
      </c>
    </row>
    <row r="21" spans="2:14" s="1" customFormat="1" x14ac:dyDescent="0.25">
      <c r="B21" s="39">
        <v>16</v>
      </c>
      <c r="C21" s="40" t="s">
        <v>52</v>
      </c>
      <c r="D21" s="41" t="s">
        <v>32</v>
      </c>
      <c r="E21" s="42">
        <f>Table569[[#This Row],[KOPVĒRTĒJUMS]]+Table569[[#This Row],[KOPVĒRTĒJUMS  ]]+Table569[[#This Row],[KOPVĒRTĒJUMS ]]</f>
        <v>56</v>
      </c>
      <c r="F21" s="43">
        <v>2</v>
      </c>
      <c r="G21" s="40">
        <v>54</v>
      </c>
      <c r="H21" s="44">
        <f>Table569[[#This Row],[KVALIFIKĀCIJA]]+Table569[[#This Row],[FINĀLS]]</f>
        <v>56</v>
      </c>
      <c r="I21" s="43"/>
      <c r="J21" s="40"/>
      <c r="K21" s="44">
        <f>Table569[[#This Row],[KVALIFIKĀCIJA ]]+Table569[[#This Row],[FINĀLS ]]</f>
        <v>0</v>
      </c>
      <c r="L21" s="43"/>
      <c r="M21" s="40"/>
      <c r="N21" s="44">
        <f>Table569[[#This Row],[FINĀLS  ]]+Table569[[#This Row],[KVALIFIKĀCIJA  ]]</f>
        <v>0</v>
      </c>
    </row>
    <row r="22" spans="2:14" s="1" customFormat="1" x14ac:dyDescent="0.25">
      <c r="B22" s="39">
        <v>17</v>
      </c>
      <c r="C22" s="40" t="s">
        <v>42</v>
      </c>
      <c r="D22" s="41" t="s">
        <v>41</v>
      </c>
      <c r="E22" s="42">
        <f>Table569[[#This Row],[KOPVĒRTĒJUMS]]+Table569[[#This Row],[KOPVĒRTĒJUMS  ]]+Table569[[#This Row],[KOPVĒRTĒJUMS ]]</f>
        <v>26</v>
      </c>
      <c r="F22" s="43">
        <v>0</v>
      </c>
      <c r="G22" s="40">
        <v>0</v>
      </c>
      <c r="H22" s="44">
        <f>Table569[[#This Row],[KVALIFIKĀCIJA]]+Table569[[#This Row],[FINĀLS]]</f>
        <v>0</v>
      </c>
      <c r="I22" s="43">
        <v>0</v>
      </c>
      <c r="J22" s="40"/>
      <c r="K22" s="44">
        <f>Table569[[#This Row],[KVALIFIKĀCIJA ]]+Table569[[#This Row],[FINĀLS ]]</f>
        <v>0</v>
      </c>
      <c r="L22" s="43">
        <v>2</v>
      </c>
      <c r="M22" s="40">
        <v>24</v>
      </c>
      <c r="N22" s="44">
        <f>Table569[[#This Row],[FINĀLS  ]]+Table569[[#This Row],[KVALIFIKĀCIJA  ]]</f>
        <v>26</v>
      </c>
    </row>
    <row r="23" spans="2:14" s="1" customFormat="1" x14ac:dyDescent="0.25">
      <c r="B23" s="39">
        <v>18</v>
      </c>
      <c r="C23" s="40" t="s">
        <v>95</v>
      </c>
      <c r="D23" s="41" t="s">
        <v>73</v>
      </c>
      <c r="E23" s="77">
        <f>Table569[[#This Row],[KOPVĒRTĒJUMS]]+Table569[[#This Row],[KOPVĒRTĒJUMS  ]]+Table569[[#This Row],[KOPVĒRTĒJUMS ]]</f>
        <v>26</v>
      </c>
      <c r="F23" s="78"/>
      <c r="G23" s="42"/>
      <c r="H23" s="79">
        <f>Table569[[#This Row],[KVALIFIKĀCIJA]]+Table569[[#This Row],[FINĀLS]]</f>
        <v>0</v>
      </c>
      <c r="I23" s="78"/>
      <c r="J23" s="42"/>
      <c r="K23" s="79">
        <f>Table569[[#This Row],[KVALIFIKĀCIJA ]]+Table569[[#This Row],[FINĀLS ]]</f>
        <v>0</v>
      </c>
      <c r="L23" s="43">
        <v>2</v>
      </c>
      <c r="M23" s="40">
        <v>24</v>
      </c>
      <c r="N23" s="80">
        <f>Table569[[#This Row],[FINĀLS  ]]+Table569[[#This Row],[KVALIFIKĀCIJA  ]]</f>
        <v>26</v>
      </c>
    </row>
    <row r="24" spans="2:14" s="1" customFormat="1" x14ac:dyDescent="0.25">
      <c r="B24" s="39">
        <v>19</v>
      </c>
      <c r="C24" s="75" t="s">
        <v>96</v>
      </c>
      <c r="D24" s="76" t="s">
        <v>79</v>
      </c>
      <c r="E24" s="77">
        <f>Table569[[#This Row],[KOPVĒRTĒJUMS]]+Table569[[#This Row],[KOPVĒRTĒJUMS  ]]+Table569[[#This Row],[KOPVĒRTĒJUMS ]]</f>
        <v>24.5</v>
      </c>
      <c r="F24" s="78"/>
      <c r="G24" s="42"/>
      <c r="H24" s="79">
        <f>Table569[[#This Row],[KVALIFIKĀCIJA]]+Table569[[#This Row],[FINĀLS]]</f>
        <v>0</v>
      </c>
      <c r="I24" s="78"/>
      <c r="J24" s="42"/>
      <c r="K24" s="79">
        <f>Table569[[#This Row],[KVALIFIKĀCIJA ]]+Table569[[#This Row],[FINĀLS ]]</f>
        <v>0</v>
      </c>
      <c r="L24" s="43">
        <v>0.5</v>
      </c>
      <c r="M24" s="40">
        <v>24</v>
      </c>
      <c r="N24" s="80">
        <f>Table569[[#This Row],[FINĀLS  ]]+Table569[[#This Row],[KVALIFIKĀCIJA  ]]</f>
        <v>24.5</v>
      </c>
    </row>
    <row r="25" spans="2:14" s="1" customFormat="1" x14ac:dyDescent="0.25">
      <c r="B25" s="81">
        <v>20</v>
      </c>
      <c r="C25" s="40" t="s">
        <v>50</v>
      </c>
      <c r="D25" s="41" t="s">
        <v>49</v>
      </c>
      <c r="E25" s="42">
        <f>Table569[[#This Row],[KOPVĒRTĒJUMS]]+Table569[[#This Row],[KOPVĒRTĒJUMS  ]]+Table569[[#This Row],[KOPVĒRTĒJUMS ]]</f>
        <v>0</v>
      </c>
      <c r="F25" s="43">
        <v>0</v>
      </c>
      <c r="G25" s="40">
        <v>0</v>
      </c>
      <c r="H25" s="44">
        <f>Table569[[#This Row],[KVALIFIKĀCIJA]]+Table569[[#This Row],[FINĀLS]]</f>
        <v>0</v>
      </c>
      <c r="I25" s="43"/>
      <c r="J25" s="40"/>
      <c r="K25" s="44">
        <f>Table569[[#This Row],[KVALIFIKĀCIJA ]]+Table569[[#This Row],[FINĀLS ]]</f>
        <v>0</v>
      </c>
      <c r="L25" s="43"/>
      <c r="M25" s="40"/>
      <c r="N25" s="44">
        <f>Table569[[#This Row],[FINĀLS  ]]+Table569[[#This Row],[KVALIFIKĀCIJA  ]]</f>
        <v>0</v>
      </c>
    </row>
    <row r="26" spans="2:14" s="1" customFormat="1" x14ac:dyDescent="0.25">
      <c r="B26" s="39">
        <v>21</v>
      </c>
      <c r="C26" s="40" t="s">
        <v>56</v>
      </c>
      <c r="D26" s="41" t="s">
        <v>35</v>
      </c>
      <c r="E26" s="42">
        <f>Table569[[#This Row],[KOPVĒRTĒJUMS]]+Table569[[#This Row],[KOPVĒRTĒJUMS  ]]+Table569[[#This Row],[KOPVĒRTĒJUMS ]]</f>
        <v>0</v>
      </c>
      <c r="F26" s="43">
        <v>0</v>
      </c>
      <c r="G26" s="40">
        <v>0</v>
      </c>
      <c r="H26" s="44">
        <f>Table569[[#This Row],[KVALIFIKĀCIJA]]+Table569[[#This Row],[FINĀLS]]</f>
        <v>0</v>
      </c>
      <c r="I26" s="43"/>
      <c r="J26" s="40"/>
      <c r="K26" s="44">
        <f>Table569[[#This Row],[KVALIFIKĀCIJA ]]+Table569[[#This Row],[FINĀLS ]]</f>
        <v>0</v>
      </c>
      <c r="L26" s="43"/>
      <c r="M26" s="40"/>
      <c r="N26" s="44">
        <f>Table569[[#This Row],[FINĀLS  ]]+Table569[[#This Row],[KVALIFIKĀCIJA  ]]</f>
        <v>0</v>
      </c>
    </row>
    <row r="27" spans="2:14" s="46" customFormat="1" x14ac:dyDescent="0.25">
      <c r="B27" s="39">
        <v>22</v>
      </c>
      <c r="C27" s="40" t="s">
        <v>51</v>
      </c>
      <c r="D27" s="41" t="s">
        <v>38</v>
      </c>
      <c r="E27" s="42">
        <f>Table569[[#This Row],[KOPVĒRTĒJUMS]]+Table569[[#This Row],[KOPVĒRTĒJUMS  ]]+Table569[[#This Row],[KOPVĒRTĒJUMS ]]</f>
        <v>0</v>
      </c>
      <c r="F27" s="43">
        <v>0</v>
      </c>
      <c r="G27" s="40">
        <v>0</v>
      </c>
      <c r="H27" s="44">
        <f>Table569[[#This Row],[KVALIFIKĀCIJA]]+Table569[[#This Row],[FINĀLS]]</f>
        <v>0</v>
      </c>
      <c r="I27" s="43">
        <v>0</v>
      </c>
      <c r="J27" s="40"/>
      <c r="K27" s="44">
        <f>Table569[[#This Row],[KVALIFIKĀCIJA ]]+Table569[[#This Row],[FINĀLS ]]</f>
        <v>0</v>
      </c>
      <c r="L27" s="43">
        <v>0</v>
      </c>
      <c r="M27" s="40">
        <v>0</v>
      </c>
      <c r="N27" s="44">
        <f>Table569[[#This Row],[FINĀLS  ]]+Table569[[#This Row],[KVALIFIKĀCIJA  ]]</f>
        <v>0</v>
      </c>
    </row>
    <row r="28" spans="2:14" s="46" customFormat="1" x14ac:dyDescent="0.25">
      <c r="C28" s="40"/>
      <c r="F28" s="40"/>
      <c r="I28" s="40"/>
      <c r="L28" s="40"/>
    </row>
  </sheetData>
  <mergeCells count="6">
    <mergeCell ref="L3:N3"/>
    <mergeCell ref="L4:N4"/>
    <mergeCell ref="F3:H3"/>
    <mergeCell ref="F4:H4"/>
    <mergeCell ref="I3:K3"/>
    <mergeCell ref="I4:K4"/>
  </mergeCells>
  <conditionalFormatting sqref="C6:C15 C17:C18 C27">
    <cfRule type="duplicateValues" dxfId="25" priority="98"/>
    <cfRule type="duplicateValues" dxfId="24" priority="99"/>
  </conditionalFormatting>
  <conditionalFormatting sqref="C16">
    <cfRule type="duplicateValues" dxfId="23" priority="13"/>
    <cfRule type="duplicateValues" dxfId="22" priority="14"/>
  </conditionalFormatting>
  <conditionalFormatting sqref="C20">
    <cfRule type="duplicateValues" dxfId="21" priority="11"/>
    <cfRule type="duplicateValues" dxfId="20" priority="12"/>
  </conditionalFormatting>
  <conditionalFormatting sqref="C19">
    <cfRule type="duplicateValues" dxfId="19" priority="9"/>
    <cfRule type="duplicateValues" dxfId="18" priority="10"/>
  </conditionalFormatting>
  <conditionalFormatting sqref="C26">
    <cfRule type="duplicateValues" dxfId="17" priority="7"/>
    <cfRule type="duplicateValues" dxfId="16" priority="8"/>
  </conditionalFormatting>
  <conditionalFormatting sqref="C21">
    <cfRule type="duplicateValues" dxfId="15" priority="5"/>
    <cfRule type="duplicateValues" dxfId="14" priority="6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QUALIFICATION_TOTAL</vt:lpstr>
      <vt:lpstr>TOP32</vt:lpstr>
      <vt:lpstr>TOTAL</vt:lpstr>
      <vt:lpstr>BALTICS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2022-05-14T12:10:10Z</cp:lastPrinted>
  <dcterms:created xsi:type="dcterms:W3CDTF">2017-04-26T13:26:57Z</dcterms:created>
  <dcterms:modified xsi:type="dcterms:W3CDTF">2022-06-28T19:16:50Z</dcterms:modified>
</cp:coreProperties>
</file>