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5_stage_baltics/"/>
    </mc:Choice>
  </mc:AlternateContent>
  <xr:revisionPtr revIDLastSave="0" documentId="13_ncr:1_{21F4FEE5-98A7-E848-B78F-FF015BC27A1D}" xr6:coauthVersionLast="47" xr6:coauthVersionMax="47" xr10:uidLastSave="{00000000-0000-0000-0000-000000000000}"/>
  <bookViews>
    <workbookView xWindow="41140" yWindow="500" windowWidth="50980" windowHeight="25100" activeTab="4" xr2:uid="{00000000-000D-0000-FFFF-FFFF00000000}"/>
  </bookViews>
  <sheets>
    <sheet name="DS" sheetId="36" r:id="rId1"/>
    <sheet name="QUALIFICATION_TOTAL" sheetId="7" r:id="rId2"/>
    <sheet name="TOP32" sheetId="38" r:id="rId3"/>
    <sheet name="TOTAL" sheetId="32" r:id="rId4"/>
    <sheet name="BALTICS" sheetId="3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4" l="1"/>
  <c r="H26" i="34"/>
  <c r="K26" i="34"/>
  <c r="N26" i="34"/>
  <c r="Q26" i="34"/>
  <c r="T26" i="34"/>
  <c r="H21" i="34"/>
  <c r="K21" i="34"/>
  <c r="N21" i="34"/>
  <c r="Q21" i="34"/>
  <c r="T21" i="34"/>
  <c r="H16" i="32"/>
  <c r="E16" i="32" s="1"/>
  <c r="T6" i="34"/>
  <c r="Q6" i="34"/>
  <c r="Q7" i="34"/>
  <c r="Q10" i="34"/>
  <c r="Q8" i="34"/>
  <c r="Q9" i="34"/>
  <c r="Q11" i="34"/>
  <c r="Q14" i="34"/>
  <c r="Q15" i="34"/>
  <c r="Q16" i="34"/>
  <c r="Q13" i="34"/>
  <c r="Q12" i="34"/>
  <c r="Q18" i="34"/>
  <c r="Q19" i="34"/>
  <c r="Q22" i="34"/>
  <c r="Q23" i="34"/>
  <c r="Q17" i="34"/>
  <c r="Q24" i="34"/>
  <c r="Q20" i="34"/>
  <c r="Q25" i="34"/>
  <c r="Q27" i="34"/>
  <c r="Q28" i="34"/>
  <c r="E26" i="34" l="1"/>
  <c r="E21" i="34"/>
  <c r="H12" i="34"/>
  <c r="K12" i="34"/>
  <c r="N12" i="34"/>
  <c r="T12" i="34"/>
  <c r="E12" i="34" s="1"/>
  <c r="T7" i="34"/>
  <c r="N7" i="34"/>
  <c r="N6" i="34"/>
  <c r="N10" i="34"/>
  <c r="N9" i="34"/>
  <c r="N8" i="34"/>
  <c r="N11" i="34"/>
  <c r="N19" i="34"/>
  <c r="N14" i="34"/>
  <c r="N15" i="34"/>
  <c r="N13" i="34"/>
  <c r="N16" i="34"/>
  <c r="N22" i="34"/>
  <c r="N23" i="34"/>
  <c r="N17" i="34"/>
  <c r="N24" i="34"/>
  <c r="N25" i="34"/>
  <c r="N18" i="34"/>
  <c r="N20" i="34"/>
  <c r="N27" i="34"/>
  <c r="N28" i="34"/>
  <c r="T10" i="34"/>
  <c r="T8" i="34"/>
  <c r="T11" i="34"/>
  <c r="T19" i="34"/>
  <c r="T9" i="34"/>
  <c r="T15" i="34"/>
  <c r="T13" i="34"/>
  <c r="T16" i="34"/>
  <c r="T22" i="34"/>
  <c r="T23" i="34"/>
  <c r="T17" i="34"/>
  <c r="T14" i="34"/>
  <c r="T24" i="34"/>
  <c r="T18" i="34"/>
  <c r="T20" i="34"/>
  <c r="T27" i="34"/>
  <c r="T25" i="34"/>
  <c r="T28" i="34"/>
  <c r="H25" i="34"/>
  <c r="K25" i="34"/>
  <c r="H22" i="34"/>
  <c r="K22" i="34"/>
  <c r="H19" i="34"/>
  <c r="K19" i="34"/>
  <c r="H23" i="34"/>
  <c r="K23" i="34"/>
  <c r="K7" i="34"/>
  <c r="K10" i="34"/>
  <c r="K11" i="34"/>
  <c r="K6" i="34"/>
  <c r="K9" i="34"/>
  <c r="K15" i="34"/>
  <c r="K13" i="34"/>
  <c r="K16" i="34"/>
  <c r="K17" i="34"/>
  <c r="K8" i="34"/>
  <c r="K14" i="34"/>
  <c r="K24" i="34"/>
  <c r="K18" i="34"/>
  <c r="K20" i="34"/>
  <c r="K27" i="34"/>
  <c r="K28" i="34"/>
  <c r="H11" i="32"/>
  <c r="E11" i="32" s="1"/>
  <c r="H9" i="32"/>
  <c r="E9" i="32" s="1"/>
  <c r="H13" i="32"/>
  <c r="E13" i="32" s="1"/>
  <c r="H15" i="32"/>
  <c r="E15" i="32" s="1"/>
  <c r="H17" i="32"/>
  <c r="E17" i="32" s="1"/>
  <c r="H5" i="32"/>
  <c r="E5" i="32" s="1"/>
  <c r="H12" i="32"/>
  <c r="E12" i="32" s="1"/>
  <c r="H6" i="32"/>
  <c r="E6" i="32" s="1"/>
  <c r="H14" i="32"/>
  <c r="E14" i="32" s="1"/>
  <c r="H8" i="32"/>
  <c r="E8" i="32" s="1"/>
  <c r="H7" i="32"/>
  <c r="E7" i="32" s="1"/>
  <c r="H10" i="32"/>
  <c r="E10" i="32" s="1"/>
  <c r="H7" i="34"/>
  <c r="H10" i="34"/>
  <c r="H11" i="34"/>
  <c r="H6" i="34"/>
  <c r="H15" i="34"/>
  <c r="H13" i="34"/>
  <c r="H16" i="34"/>
  <c r="H9" i="34"/>
  <c r="H24" i="34"/>
  <c r="H8" i="34"/>
  <c r="H17" i="34"/>
  <c r="H14" i="34"/>
  <c r="E14" i="34" s="1"/>
  <c r="H18" i="34"/>
  <c r="H20" i="34"/>
  <c r="H27" i="34"/>
  <c r="E27" i="34" s="1"/>
  <c r="H28" i="34"/>
  <c r="E28" i="34" l="1"/>
  <c r="E10" i="34"/>
  <c r="E7" i="34"/>
  <c r="E20" i="34"/>
  <c r="E22" i="34"/>
  <c r="E25" i="34"/>
  <c r="E18" i="34"/>
  <c r="E13" i="34"/>
  <c r="E24" i="34"/>
  <c r="E23" i="34"/>
  <c r="E11" i="34"/>
  <c r="E9" i="34"/>
  <c r="E8" i="34"/>
  <c r="E16" i="34"/>
  <c r="E15" i="34"/>
  <c r="E19" i="34"/>
  <c r="E17" i="34"/>
</calcChain>
</file>

<file path=xl/sharedStrings.xml><?xml version="1.0" encoding="utf-8"?>
<sst xmlns="http://schemas.openxmlformats.org/spreadsheetml/2006/main" count="263" uniqueCount="139">
  <si>
    <t>#</t>
  </si>
  <si>
    <t>KVALIFIKĀCIJA</t>
  </si>
  <si>
    <t>TOP 16</t>
  </si>
  <si>
    <t>TOP 8</t>
  </si>
  <si>
    <t>TOP 4</t>
  </si>
  <si>
    <t>FINAL</t>
  </si>
  <si>
    <t>Battle for 3rd place</t>
  </si>
  <si>
    <t>BEST Q</t>
  </si>
  <si>
    <t>FINĀLS</t>
  </si>
  <si>
    <t>EE69</t>
  </si>
  <si>
    <t>Ao Vaida</t>
  </si>
  <si>
    <t>Kristjan Salmre</t>
  </si>
  <si>
    <t>Raivis Alkšārs</t>
  </si>
  <si>
    <t>Rolands Bērziņš</t>
  </si>
  <si>
    <t>NR.P.K.</t>
  </si>
  <si>
    <t>STARTA NR.</t>
  </si>
  <si>
    <t>VĀRDS, UZVĀRDS</t>
  </si>
  <si>
    <t>KVALIFIKĀCIJA
KAUSS</t>
  </si>
  <si>
    <t>KOPVĒRTĒJUMS</t>
  </si>
  <si>
    <t>14.05-15.05.2022, BKSB, RĪGA</t>
  </si>
  <si>
    <t>PRO CLASS</t>
  </si>
  <si>
    <t>QUALIFICATION RESULTS</t>
  </si>
  <si>
    <t>Car no.</t>
  </si>
  <si>
    <t>Name Surname</t>
  </si>
  <si>
    <t>TOTAL</t>
  </si>
  <si>
    <t>Donatas Macpreiksas</t>
  </si>
  <si>
    <t>Gediminas Ivanauskas</t>
  </si>
  <si>
    <t>LT12</t>
  </si>
  <si>
    <t>Gediminas Levickas</t>
  </si>
  <si>
    <t>Ivo Cīrulis</t>
  </si>
  <si>
    <t>LV41</t>
  </si>
  <si>
    <t>Jānis Jurka</t>
  </si>
  <si>
    <t>Kestutis Telementas</t>
  </si>
  <si>
    <t>LT04</t>
  </si>
  <si>
    <t>LV85</t>
  </si>
  <si>
    <t>Sandra Janušauskaitė</t>
  </si>
  <si>
    <t>LT10</t>
  </si>
  <si>
    <t>Valdas Vindžigelskis</t>
  </si>
  <si>
    <t>LV13</t>
  </si>
  <si>
    <t>Edgars Kroģeris</t>
  </si>
  <si>
    <t>EE11</t>
  </si>
  <si>
    <t>Kevin Pesur</t>
  </si>
  <si>
    <t>Jako Pino</t>
  </si>
  <si>
    <t xml:space="preserve">Silvestras Bieliauskas </t>
  </si>
  <si>
    <t>LT24</t>
  </si>
  <si>
    <t>LT313</t>
  </si>
  <si>
    <t>LT05</t>
  </si>
  <si>
    <t>EE30</t>
  </si>
  <si>
    <t>EE17</t>
  </si>
  <si>
    <t>LV16</t>
  </si>
  <si>
    <t>LV115</t>
  </si>
  <si>
    <t>LV09</t>
  </si>
  <si>
    <t>BALTICS DRIFT CHAMPIONSHIP</t>
  </si>
  <si>
    <t>28.05.2022, SUMMER BASH 2022, EE</t>
  </si>
  <si>
    <t>Raivis Alksars</t>
  </si>
  <si>
    <t>Edgars Krogeris</t>
  </si>
  <si>
    <t>Simas Kvietkauskas</t>
  </si>
  <si>
    <t>Andrius Vasiliauskas</t>
  </si>
  <si>
    <t>Silvestras Bieliauskas</t>
  </si>
  <si>
    <t>Simonas Vilčinskas</t>
  </si>
  <si>
    <t>Indrė Senkutė</t>
  </si>
  <si>
    <t>17.06.-18.06.2022, LITHUANIA</t>
  </si>
  <si>
    <t>LT60</t>
  </si>
  <si>
    <t>LT54</t>
  </si>
  <si>
    <t>LT69</t>
  </si>
  <si>
    <t>LT57</t>
  </si>
  <si>
    <t>REGISTERED DRIVERS LIST</t>
  </si>
  <si>
    <t>Country</t>
  </si>
  <si>
    <t>LV</t>
  </si>
  <si>
    <t>LV12</t>
  </si>
  <si>
    <t>Nikolass Bertāns</t>
  </si>
  <si>
    <t>EE</t>
  </si>
  <si>
    <t>Donatas Macpreikšas</t>
  </si>
  <si>
    <t>Sandra Janusauskaite</t>
  </si>
  <si>
    <t>Nikolass Bertans</t>
  </si>
  <si>
    <t>LT</t>
  </si>
  <si>
    <t>QUALIFICATION</t>
  </si>
  <si>
    <t>1st</t>
  </si>
  <si>
    <t>2nd</t>
  </si>
  <si>
    <t>3rd</t>
  </si>
  <si>
    <t>4th</t>
  </si>
  <si>
    <t>1.STAGE</t>
  </si>
  <si>
    <t>2.STAGE</t>
  </si>
  <si>
    <t>3.STAGE</t>
  </si>
  <si>
    <t>4.STAGE</t>
  </si>
  <si>
    <t>02.07.2022, SUURHALLI DRIFT 2022, EE</t>
  </si>
  <si>
    <t>NO</t>
  </si>
  <si>
    <t>CAR NO</t>
  </si>
  <si>
    <t>NAME SURNAME</t>
  </si>
  <si>
    <t>TOTAL CHAMPIONSHIP</t>
  </si>
  <si>
    <t>FINALS</t>
  </si>
  <si>
    <t xml:space="preserve">QUALIFICATION </t>
  </si>
  <si>
    <t xml:space="preserve">FINALS </t>
  </si>
  <si>
    <t xml:space="preserve">TOTAL </t>
  </si>
  <si>
    <t xml:space="preserve">QUALIFICATION  </t>
  </si>
  <si>
    <t xml:space="preserve">FINALS  </t>
  </si>
  <si>
    <t xml:space="preserve">TOTAL  </t>
  </si>
  <si>
    <t xml:space="preserve">QUALIFICATION   </t>
  </si>
  <si>
    <t xml:space="preserve">FINALS   </t>
  </si>
  <si>
    <t xml:space="preserve">TOTAL   </t>
  </si>
  <si>
    <t>BALTIC DRIFT CHAMPIONSHIP 5. STAGE</t>
  </si>
  <si>
    <t>Kirsenai, Lithuania, 22.07-23.07.2022</t>
  </si>
  <si>
    <t>LV31</t>
  </si>
  <si>
    <t>LT93</t>
  </si>
  <si>
    <t>Benediktas Čirba</t>
  </si>
  <si>
    <t>LV17</t>
  </si>
  <si>
    <t>Artūrs Fedins</t>
  </si>
  <si>
    <t>LV30</t>
  </si>
  <si>
    <t>LT16</t>
  </si>
  <si>
    <t>LT22</t>
  </si>
  <si>
    <t>LV15</t>
  </si>
  <si>
    <t>LT14</t>
  </si>
  <si>
    <t>EE6</t>
  </si>
  <si>
    <t>LT28</t>
  </si>
  <si>
    <t>Arturs Fedins</t>
  </si>
  <si>
    <t>TOP 32</t>
  </si>
  <si>
    <t>5.STAGE</t>
  </si>
  <si>
    <t>22.07.-23.07.2022, KURSENAI, LITHUANIA</t>
  </si>
  <si>
    <t xml:space="preserve">QUALIFICATION    </t>
  </si>
  <si>
    <t xml:space="preserve">FINALS    </t>
  </si>
  <si>
    <t xml:space="preserve">TOTAL    </t>
  </si>
  <si>
    <t>Linas Klevinskas</t>
  </si>
  <si>
    <t xml:space="preserve">Tautvydas Gylys </t>
  </si>
  <si>
    <t>Arnas Kazokevičius</t>
  </si>
  <si>
    <t>Kęstutis Telmentas</t>
  </si>
  <si>
    <t>Arūnas Paulavičius</t>
  </si>
  <si>
    <t>Edvinas Pocius</t>
  </si>
  <si>
    <t>Paulius Petrauskas</t>
  </si>
  <si>
    <t xml:space="preserve">Andrius Vasiliauskas </t>
  </si>
  <si>
    <t xml:space="preserve">Simonas Vilčinskas </t>
  </si>
  <si>
    <t>Janis Jurka</t>
  </si>
  <si>
    <t>Ignas Daunoravičius</t>
  </si>
  <si>
    <t>Toms Jankovskis</t>
  </si>
  <si>
    <t>Salvijus Budrys</t>
  </si>
  <si>
    <t xml:space="preserve">Aurimas Janeika </t>
  </si>
  <si>
    <t>Deimantė Radzevičiūtė</t>
  </si>
  <si>
    <t>Augustinas Jankevičius</t>
  </si>
  <si>
    <t>Arunas Narmontas</t>
  </si>
  <si>
    <t>Kęstutis Kelpša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</si>
</sst>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98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/>
    <xf numFmtId="0" fontId="16" fillId="0" borderId="0" xfId="0" applyNumberFormat="1" applyFont="1" applyFill="1" applyAlignment="1">
      <alignment horizontal="center"/>
    </xf>
    <xf numFmtId="164" fontId="11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6" xfId="0" applyFont="1" applyFill="1" applyBorder="1"/>
    <xf numFmtId="0" fontId="12" fillId="2" borderId="5" xfId="0" applyFont="1" applyFill="1" applyBorder="1" applyAlignment="1">
      <alignment horizontal="center" vertical="center"/>
    </xf>
    <xf numFmtId="0" fontId="8" fillId="2" borderId="0" xfId="0" applyFont="1" applyFill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7" xfId="0" applyFont="1" applyFill="1" applyBorder="1"/>
    <xf numFmtId="0" fontId="1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3EEBE9-307B-FE44-948A-1B6930C0729F}" name="Table13" displayName="Table13" ref="B7:E20" totalsRowShown="0" headerRowDxfId="49" dataDxfId="48">
  <autoFilter ref="B7:E20" xr:uid="{243EEBE9-307B-FE44-948A-1B6930C0729F}"/>
  <tableColumns count="4">
    <tableColumn id="1" xr3:uid="{C746708C-24F3-2746-A487-D64C9AAF6915}" name="#" dataDxfId="18"/>
    <tableColumn id="2" xr3:uid="{EEB10CC6-1084-6A44-9628-39F2911FF696}" name="Car no." dataDxfId="16"/>
    <tableColumn id="3" xr3:uid="{926B7573-2240-2F40-B4CC-0DC7A1981606}" name="Name Surname" dataDxfId="17"/>
    <tableColumn id="4" xr3:uid="{36C258C9-4D05-AA4C-ADCE-204DF507A7C6}" name="Country" dataDxfId="4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6:E19" totalsRowShown="0" headerRowDxfId="46" dataDxfId="45">
  <autoFilter ref="B6:E19" xr:uid="{21383676-882F-CE40-BD06-CF9CFCDA117D}"/>
  <sortState xmlns:xlrd2="http://schemas.microsoft.com/office/spreadsheetml/2017/richdata2" ref="B7:E19">
    <sortCondition ref="B6:B19"/>
  </sortState>
  <tableColumns count="4">
    <tableColumn id="1" xr3:uid="{3542E0A0-A8B9-3E40-B243-532A7D791282}" name="#" dataDxfId="44"/>
    <tableColumn id="2" xr3:uid="{7116605A-2395-CB49-B540-1213EDD0A90B}" name="Car no." dataDxfId="43"/>
    <tableColumn id="3" xr3:uid="{21F644C2-108A-A74D-9A61-EBC7104B3A2E}" name="Name Surname" dataDxfId="42"/>
    <tableColumn id="12" xr3:uid="{B89CA9C8-0AFD-F048-AD3F-BC80350591DB}" name="BEST Q" dataDxfId="4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6B5AD8-160B-7442-B04D-1E490955C8F3}" name="Table56" displayName="Table56" ref="B4:H17" totalsRowShown="0" dataDxfId="40">
  <autoFilter ref="B4:H17" xr:uid="{7F6B5AD8-160B-7442-B04D-1E490955C8F3}"/>
  <sortState xmlns:xlrd2="http://schemas.microsoft.com/office/spreadsheetml/2017/richdata2" ref="B5:H17">
    <sortCondition descending="1" ref="E4:E17"/>
  </sortState>
  <tableColumns count="7">
    <tableColumn id="1" xr3:uid="{4683A105-E944-6243-B68F-6345346DF2CC}" name="NR.P.K." dataDxfId="39"/>
    <tableColumn id="2" xr3:uid="{A0A83F38-A293-E84D-9776-24FEEC60F0AA}" name="STARTA NR." dataDxfId="38"/>
    <tableColumn id="3" xr3:uid="{9F8F5786-1847-3646-A5CF-107D5F3E6492}" name="VĀRDS, UZVĀRDS" dataDxfId="37"/>
    <tableColumn id="4" xr3:uid="{0435DCD5-C2B5-EC46-AC07-5C929460E6D3}" name="KVALIFIKĀCIJA_x000a_KAUSS" dataDxfId="36">
      <calculatedColumnFormula>Table56[[#This Row],[KOPVĒRTĒJUMS]]</calculatedColumnFormula>
    </tableColumn>
    <tableColumn id="7" xr3:uid="{2117C1C1-979D-0343-8768-9F107248641A}" name="KVALIFIKĀCIJA" dataDxfId="35"/>
    <tableColumn id="6" xr3:uid="{5AC4D162-6496-B640-A287-01783B006DCF}" name="FINĀLS" dataDxfId="34"/>
    <tableColumn id="5" xr3:uid="{EDDC6A16-95F1-3D48-B781-04C6D8869ECF}" name="KOPVĒRTĒJUMS" dataDxfId="33">
      <calculatedColumnFormula>Table56[[#This Row],[FINĀLS]]+Table56[[#This Row],[KVALIFIKĀCIJA]]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706FE8-6093-664E-8194-ED2FD1663D8B}" name="Table569" displayName="Table569" ref="B5:T28" totalsRowShown="0" dataDxfId="32">
  <autoFilter ref="B5:T28" xr:uid="{6D706FE8-6093-664E-8194-ED2FD1663D8B}"/>
  <sortState xmlns:xlrd2="http://schemas.microsoft.com/office/spreadsheetml/2017/richdata2" ref="B6:T28">
    <sortCondition descending="1" ref="E5:E28"/>
  </sortState>
  <tableColumns count="19">
    <tableColumn id="1" xr3:uid="{1CE2AEF8-789B-2145-B773-DD4CFEFB3AF3}" name="NO" dataDxfId="31"/>
    <tableColumn id="2" xr3:uid="{D7EB9819-4589-674A-8121-CED056D1D7A6}" name="CAR NO" dataDxfId="30"/>
    <tableColumn id="3" xr3:uid="{EEFCE54B-EE14-7449-BA93-A0A6685AAB9C}" name="NAME SURNAME" dataDxfId="29"/>
    <tableColumn id="4" xr3:uid="{99A06381-56A9-FD4B-80B3-36F186D6E109}" name="TOTAL CHAMPIONSHIP" dataDxfId="12">
      <calculatedColumnFormula>Table569[[#This Row],[TOTAL]]+Table569[[#This Row],[TOTAL    ]]+Table569[[#This Row],[TOTAL ]]+Table569[[#This Row],[TOTAL  ]]+Table569[[#This Row],[TOTAL   ]]</calculatedColumnFormula>
    </tableColumn>
    <tableColumn id="7" xr3:uid="{0A25F1B0-F862-7547-9C2D-80F944E25F08}" name="QUALIFICATION" dataDxfId="28"/>
    <tableColumn id="6" xr3:uid="{6182C1F4-1DC2-FC46-95C1-5C288FF17EB0}" name="FINALS" dataDxfId="27"/>
    <tableColumn id="5" xr3:uid="{7985D029-04EB-304D-8D58-03A5CEDECFCA}" name="TOTAL" dataDxfId="26">
      <calculatedColumnFormula>Table569[[#This Row],[QUALIFICATION]]+Table569[[#This Row],[FINALS]]</calculatedColumnFormula>
    </tableColumn>
    <tableColumn id="13" xr3:uid="{0B01F78A-517E-5246-BF95-876947C4A61F}" name="QUALIFICATION " dataDxfId="25"/>
    <tableColumn id="12" xr3:uid="{9B734DFC-BF42-BB4A-9362-0C22766F87FD}" name="FINALS " dataDxfId="24"/>
    <tableColumn id="11" xr3:uid="{7DA0B71A-DCEF-F342-BD59-5B5CDC174ABB}" name="TOTAL " dataDxfId="23">
      <calculatedColumnFormula>Table569[[#This Row],[QUALIFICATION ]]+Table569[[#This Row],[FINALS ]]</calculatedColumnFormula>
    </tableColumn>
    <tableColumn id="16" xr3:uid="{9644E6D2-617F-CE42-9143-D9EFFAE8D4E0}" name="QUALIFICATION  " dataDxfId="22"/>
    <tableColumn id="15" xr3:uid="{A041B871-8673-8A4D-9A3C-F8BED6143792}" name="FINALS  " dataDxfId="21"/>
    <tableColumn id="14" xr3:uid="{5D0CE3F2-C787-9246-A9CA-256EA026FECF}" name="TOTAL  " dataDxfId="20">
      <calculatedColumnFormula>Table569[[#This Row],[QUALIFICATION  ]]+Table569[[#This Row],[FINALS  ]]</calculatedColumnFormula>
    </tableColumn>
    <tableColumn id="19" xr3:uid="{22AEBB45-7763-1C41-A77F-18A95EA8E182}" name="QUALIFICATION   " dataDxfId="15"/>
    <tableColumn id="18" xr3:uid="{66420B90-0A88-C349-BBBB-717D7BC12534}" name="FINALS   " dataDxfId="14"/>
    <tableColumn id="17" xr3:uid="{C2F1D3E3-331B-6947-8491-C16A30E08EDC}" name="TOTAL   " dataDxfId="13">
      <calculatedColumnFormula>Table569[[#This Row],[QUALIFICATION   ]]+Table569[[#This Row],[FINALS   ]]</calculatedColumnFormula>
    </tableColumn>
    <tableColumn id="10" xr3:uid="{C060E7E2-616E-0B46-9356-31FA093AB7F8}" name="QUALIFICATION    " dataDxfId="1"/>
    <tableColumn id="9" xr3:uid="{D22D0BC6-7A00-9A4A-8500-5DB3BACF913B}" name="FINALS    " dataDxfId="0"/>
    <tableColumn id="8" xr3:uid="{913F62AC-AF4F-FF48-967B-17FEE5A262E2}" name="TOTAL    " dataDxfId="19">
      <calculatedColumnFormula>Table569[[#This Row],[QUALIFICATION    ]]+Table569[[#This Row],[FINALS 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9BDB-860C-A44A-BC80-CDF9B536F056}">
  <dimension ref="B1:E41"/>
  <sheetViews>
    <sheetView workbookViewId="0">
      <selection activeCell="D40" sqref="D40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50" customWidth="1"/>
    <col min="4" max="4" width="26.6640625" style="1" customWidth="1"/>
    <col min="5" max="5" width="10.5" style="50" customWidth="1"/>
    <col min="6" max="6" width="16.5" style="1" customWidth="1"/>
    <col min="7" max="7" width="24.6640625" style="1" customWidth="1"/>
    <col min="8" max="16384" width="8.83203125" style="1"/>
  </cols>
  <sheetData>
    <row r="1" spans="2:5" ht="5" customHeight="1" x14ac:dyDescent="0.2"/>
    <row r="2" spans="2:5" ht="17" x14ac:dyDescent="0.2">
      <c r="D2" s="61" t="s">
        <v>100</v>
      </c>
      <c r="E2" s="61"/>
    </row>
    <row r="3" spans="2:5" ht="14" customHeight="1" x14ac:dyDescent="0.2">
      <c r="D3" s="62" t="s">
        <v>101</v>
      </c>
      <c r="E3" s="62"/>
    </row>
    <row r="4" spans="2:5" ht="19" customHeight="1" x14ac:dyDescent="0.2">
      <c r="D4" s="63" t="s">
        <v>66</v>
      </c>
      <c r="E4" s="63"/>
    </row>
    <row r="5" spans="2:5" ht="16" x14ac:dyDescent="0.2">
      <c r="D5" s="64" t="s">
        <v>20</v>
      </c>
      <c r="E5" s="64"/>
    </row>
    <row r="6" spans="2:5" ht="16" x14ac:dyDescent="0.2">
      <c r="D6" s="51"/>
    </row>
    <row r="7" spans="2:5" s="4" customFormat="1" ht="16" x14ac:dyDescent="0.2">
      <c r="B7" s="15" t="s">
        <v>0</v>
      </c>
      <c r="C7" s="15" t="s">
        <v>22</v>
      </c>
      <c r="D7" s="15" t="s">
        <v>23</v>
      </c>
      <c r="E7" s="15" t="s">
        <v>67</v>
      </c>
    </row>
    <row r="8" spans="2:5" x14ac:dyDescent="0.2">
      <c r="B8" s="50">
        <v>10</v>
      </c>
      <c r="C8" s="59" t="s">
        <v>112</v>
      </c>
      <c r="D8" s="60" t="s">
        <v>10</v>
      </c>
      <c r="E8" s="50" t="s">
        <v>71</v>
      </c>
    </row>
    <row r="9" spans="2:5" x14ac:dyDescent="0.2">
      <c r="B9" s="50">
        <v>4</v>
      </c>
      <c r="C9" s="14" t="s">
        <v>40</v>
      </c>
      <c r="D9" s="29" t="s">
        <v>41</v>
      </c>
      <c r="E9" s="50" t="s">
        <v>71</v>
      </c>
    </row>
    <row r="10" spans="2:5" x14ac:dyDescent="0.2">
      <c r="B10" s="50">
        <v>6</v>
      </c>
      <c r="C10" s="14" t="s">
        <v>69</v>
      </c>
      <c r="D10" s="29" t="s">
        <v>74</v>
      </c>
      <c r="E10" s="50" t="s">
        <v>68</v>
      </c>
    </row>
    <row r="11" spans="2:5" x14ac:dyDescent="0.2">
      <c r="B11" s="50">
        <v>9</v>
      </c>
      <c r="C11" s="59" t="s">
        <v>111</v>
      </c>
      <c r="D11" s="60" t="s">
        <v>58</v>
      </c>
      <c r="E11" s="50" t="s">
        <v>75</v>
      </c>
    </row>
    <row r="12" spans="2:5" x14ac:dyDescent="0.2">
      <c r="B12" s="52">
        <v>7</v>
      </c>
      <c r="C12" s="59" t="s">
        <v>110</v>
      </c>
      <c r="D12" s="60" t="s">
        <v>55</v>
      </c>
      <c r="E12" s="50" t="s">
        <v>68</v>
      </c>
    </row>
    <row r="13" spans="2:5" x14ac:dyDescent="0.2">
      <c r="B13" s="52">
        <v>3</v>
      </c>
      <c r="C13" s="14" t="s">
        <v>108</v>
      </c>
      <c r="D13" s="29" t="s">
        <v>73</v>
      </c>
      <c r="E13" s="50" t="s">
        <v>75</v>
      </c>
    </row>
    <row r="14" spans="2:5" x14ac:dyDescent="0.2">
      <c r="B14" s="52">
        <v>8</v>
      </c>
      <c r="C14" s="59" t="s">
        <v>105</v>
      </c>
      <c r="D14" s="60" t="s">
        <v>106</v>
      </c>
      <c r="E14" s="73" t="s">
        <v>68</v>
      </c>
    </row>
    <row r="15" spans="2:5" x14ac:dyDescent="0.2">
      <c r="B15" s="52">
        <v>5</v>
      </c>
      <c r="C15" s="14" t="s">
        <v>109</v>
      </c>
      <c r="D15" s="29" t="s">
        <v>28</v>
      </c>
      <c r="E15" s="52" t="s">
        <v>75</v>
      </c>
    </row>
    <row r="16" spans="2:5" x14ac:dyDescent="0.2">
      <c r="B16" s="52">
        <v>1</v>
      </c>
      <c r="C16" s="14" t="s">
        <v>44</v>
      </c>
      <c r="D16" s="29" t="s">
        <v>72</v>
      </c>
      <c r="E16" s="52" t="s">
        <v>75</v>
      </c>
    </row>
    <row r="17" spans="2:5" x14ac:dyDescent="0.2">
      <c r="B17" s="52">
        <v>13</v>
      </c>
      <c r="C17" s="14" t="s">
        <v>113</v>
      </c>
      <c r="D17" s="29" t="s">
        <v>37</v>
      </c>
      <c r="E17" s="50" t="s">
        <v>75</v>
      </c>
    </row>
    <row r="18" spans="2:5" x14ac:dyDescent="0.2">
      <c r="B18" s="52">
        <v>2</v>
      </c>
      <c r="C18" s="14" t="s">
        <v>107</v>
      </c>
      <c r="D18" s="29" t="s">
        <v>54</v>
      </c>
      <c r="E18" s="52" t="s">
        <v>68</v>
      </c>
    </row>
    <row r="19" spans="2:5" x14ac:dyDescent="0.2">
      <c r="B19" s="52">
        <v>11</v>
      </c>
      <c r="C19" s="59" t="s">
        <v>102</v>
      </c>
      <c r="D19" s="60" t="s">
        <v>31</v>
      </c>
      <c r="E19" s="73" t="s">
        <v>68</v>
      </c>
    </row>
    <row r="20" spans="2:5" x14ac:dyDescent="0.2">
      <c r="B20" s="52">
        <v>12</v>
      </c>
      <c r="C20" s="59" t="s">
        <v>103</v>
      </c>
      <c r="D20" s="60" t="s">
        <v>104</v>
      </c>
      <c r="E20" s="73" t="s">
        <v>75</v>
      </c>
    </row>
    <row r="21" spans="2:5" ht="7" customHeight="1" x14ac:dyDescent="0.2">
      <c r="B21" s="55"/>
      <c r="C21" s="14"/>
    </row>
    <row r="22" spans="2:5" x14ac:dyDescent="0.2">
      <c r="B22" s="55"/>
      <c r="C22" s="56"/>
      <c r="D22" s="56"/>
    </row>
    <row r="23" spans="2:5" x14ac:dyDescent="0.2">
      <c r="B23" s="21"/>
    </row>
    <row r="24" spans="2:5" x14ac:dyDescent="0.2">
      <c r="B24" s="2"/>
      <c r="D24" s="11"/>
      <c r="E24" s="1"/>
    </row>
    <row r="25" spans="2:5" x14ac:dyDescent="0.2">
      <c r="B25" s="2"/>
      <c r="D25" s="2"/>
    </row>
    <row r="26" spans="2:5" x14ac:dyDescent="0.2">
      <c r="B26" s="2"/>
      <c r="D26" s="2"/>
    </row>
    <row r="27" spans="2:5" x14ac:dyDescent="0.2">
      <c r="B27" s="2"/>
      <c r="D27" s="57"/>
      <c r="E27" s="1"/>
    </row>
    <row r="30" spans="2:5" x14ac:dyDescent="0.2">
      <c r="B30" s="53"/>
    </row>
    <row r="35" spans="3:4" ht="17" x14ac:dyDescent="0.2">
      <c r="C35" s="7"/>
      <c r="D35" s="7"/>
    </row>
    <row r="36" spans="3:4" x14ac:dyDescent="0.2">
      <c r="C36" s="1"/>
      <c r="D36" s="17"/>
    </row>
    <row r="37" spans="3:4" x14ac:dyDescent="0.2">
      <c r="C37" s="8"/>
      <c r="D37" s="8"/>
    </row>
    <row r="38" spans="3:4" x14ac:dyDescent="0.2">
      <c r="C38" s="9"/>
      <c r="D38" s="9"/>
    </row>
    <row r="39" spans="3:4" x14ac:dyDescent="0.2">
      <c r="C39" s="1"/>
      <c r="D39" s="17"/>
    </row>
    <row r="40" spans="3:4" ht="16" x14ac:dyDescent="0.2">
      <c r="C40" s="58"/>
      <c r="D40" s="58"/>
    </row>
    <row r="41" spans="3:4" ht="16" x14ac:dyDescent="0.2">
      <c r="C41" s="10"/>
      <c r="D41" s="10"/>
    </row>
  </sheetData>
  <mergeCells count="4">
    <mergeCell ref="D2:E2"/>
    <mergeCell ref="D3:E3"/>
    <mergeCell ref="D4:E4"/>
    <mergeCell ref="D5:E5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E36"/>
  <sheetViews>
    <sheetView zoomScaleNormal="100" workbookViewId="0">
      <selection activeCell="H35" sqref="H35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11.33203125" style="1" bestFit="1" customWidth="1"/>
    <col min="6" max="16384" width="8.83203125" style="1"/>
  </cols>
  <sheetData>
    <row r="1" spans="2:5" ht="20" customHeight="1" x14ac:dyDescent="0.2">
      <c r="C1" s="38"/>
      <c r="D1" s="61" t="s">
        <v>100</v>
      </c>
      <c r="E1" s="61"/>
    </row>
    <row r="2" spans="2:5" ht="6" customHeight="1" x14ac:dyDescent="0.2">
      <c r="D2" s="64"/>
      <c r="E2" s="64"/>
    </row>
    <row r="3" spans="2:5" ht="16" x14ac:dyDescent="0.2">
      <c r="D3" s="66" t="s">
        <v>21</v>
      </c>
      <c r="E3" s="67"/>
    </row>
    <row r="4" spans="2:5" ht="17" customHeight="1" x14ac:dyDescent="0.2">
      <c r="D4" s="65" t="s">
        <v>20</v>
      </c>
      <c r="E4" s="65"/>
    </row>
    <row r="5" spans="2:5" ht="8" customHeight="1" x14ac:dyDescent="0.2">
      <c r="D5" s="5"/>
    </row>
    <row r="6" spans="2:5" s="4" customFormat="1" ht="31" customHeight="1" x14ac:dyDescent="0.2">
      <c r="B6" s="15" t="s">
        <v>0</v>
      </c>
      <c r="C6" s="15" t="s">
        <v>22</v>
      </c>
      <c r="D6" s="15" t="s">
        <v>23</v>
      </c>
      <c r="E6" s="15" t="s">
        <v>7</v>
      </c>
    </row>
    <row r="7" spans="2:5" x14ac:dyDescent="0.2">
      <c r="B7" s="14">
        <v>1</v>
      </c>
      <c r="C7" s="14" t="s">
        <v>69</v>
      </c>
      <c r="D7" s="18" t="s">
        <v>70</v>
      </c>
      <c r="E7" s="16">
        <v>91</v>
      </c>
    </row>
    <row r="8" spans="2:5" x14ac:dyDescent="0.2">
      <c r="B8" s="14">
        <v>2</v>
      </c>
      <c r="C8" s="14" t="s">
        <v>110</v>
      </c>
      <c r="D8" s="18" t="s">
        <v>39</v>
      </c>
      <c r="E8" s="17">
        <v>85</v>
      </c>
    </row>
    <row r="9" spans="2:5" x14ac:dyDescent="0.2">
      <c r="B9" s="14">
        <v>3</v>
      </c>
      <c r="C9" s="14" t="s">
        <v>107</v>
      </c>
      <c r="D9" s="18" t="s">
        <v>12</v>
      </c>
      <c r="E9" s="17">
        <v>82</v>
      </c>
    </row>
    <row r="10" spans="2:5" x14ac:dyDescent="0.2">
      <c r="B10" s="14">
        <v>4</v>
      </c>
      <c r="C10" s="14" t="s">
        <v>40</v>
      </c>
      <c r="D10" s="18" t="s">
        <v>41</v>
      </c>
      <c r="E10" s="17">
        <v>82</v>
      </c>
    </row>
    <row r="11" spans="2:5" x14ac:dyDescent="0.2">
      <c r="B11" s="14">
        <v>5</v>
      </c>
      <c r="C11" s="14" t="s">
        <v>102</v>
      </c>
      <c r="D11" s="18" t="s">
        <v>31</v>
      </c>
      <c r="E11" s="17">
        <v>81</v>
      </c>
    </row>
    <row r="12" spans="2:5" x14ac:dyDescent="0.2">
      <c r="B12" s="14">
        <v>6</v>
      </c>
      <c r="C12" s="14" t="s">
        <v>103</v>
      </c>
      <c r="D12" s="18" t="s">
        <v>104</v>
      </c>
      <c r="E12" s="17">
        <v>80</v>
      </c>
    </row>
    <row r="13" spans="2:5" x14ac:dyDescent="0.2">
      <c r="B13" s="14">
        <v>7</v>
      </c>
      <c r="C13" s="14" t="s">
        <v>112</v>
      </c>
      <c r="D13" s="18" t="s">
        <v>10</v>
      </c>
      <c r="E13" s="17">
        <v>77</v>
      </c>
    </row>
    <row r="14" spans="2:5" x14ac:dyDescent="0.2">
      <c r="B14" s="14">
        <v>8</v>
      </c>
      <c r="C14" s="14" t="s">
        <v>109</v>
      </c>
      <c r="D14" s="18" t="s">
        <v>28</v>
      </c>
      <c r="E14" s="17">
        <v>77</v>
      </c>
    </row>
    <row r="15" spans="2:5" x14ac:dyDescent="0.2">
      <c r="B15" s="14">
        <v>9</v>
      </c>
      <c r="C15" s="35" t="s">
        <v>44</v>
      </c>
      <c r="D15" s="36" t="s">
        <v>72</v>
      </c>
      <c r="E15" s="37">
        <v>72</v>
      </c>
    </row>
    <row r="16" spans="2:5" x14ac:dyDescent="0.2">
      <c r="B16" s="14">
        <v>10</v>
      </c>
      <c r="C16" s="35" t="s">
        <v>113</v>
      </c>
      <c r="D16" s="36" t="s">
        <v>37</v>
      </c>
      <c r="E16" s="37">
        <v>57</v>
      </c>
    </row>
    <row r="17" spans="2:5" x14ac:dyDescent="0.2">
      <c r="B17" s="14">
        <v>11</v>
      </c>
      <c r="C17" s="35" t="s">
        <v>108</v>
      </c>
      <c r="D17" s="36" t="s">
        <v>35</v>
      </c>
      <c r="E17" s="37">
        <v>55</v>
      </c>
    </row>
    <row r="18" spans="2:5" x14ac:dyDescent="0.2">
      <c r="B18" s="14">
        <v>12</v>
      </c>
      <c r="C18" s="14" t="s">
        <v>111</v>
      </c>
      <c r="D18" s="18" t="s">
        <v>58</v>
      </c>
      <c r="E18" s="17">
        <v>43</v>
      </c>
    </row>
    <row r="19" spans="2:5" x14ac:dyDescent="0.2">
      <c r="B19" s="14">
        <v>13</v>
      </c>
      <c r="C19" s="14" t="s">
        <v>105</v>
      </c>
      <c r="D19" s="18" t="s">
        <v>114</v>
      </c>
      <c r="E19" s="17">
        <v>0</v>
      </c>
    </row>
    <row r="20" spans="2:5" x14ac:dyDescent="0.2">
      <c r="B20" s="2"/>
      <c r="C20" s="14"/>
      <c r="D20" s="19"/>
    </row>
    <row r="21" spans="2:5" x14ac:dyDescent="0.2">
      <c r="B21" s="2"/>
      <c r="C21" s="14"/>
      <c r="D21" s="19"/>
    </row>
    <row r="22" spans="2:5" x14ac:dyDescent="0.2">
      <c r="B22" s="2"/>
      <c r="C22" s="14"/>
      <c r="D22" s="13"/>
    </row>
    <row r="23" spans="2:5" x14ac:dyDescent="0.2">
      <c r="B23" s="13"/>
      <c r="C23" s="14"/>
      <c r="D23" s="13"/>
    </row>
    <row r="24" spans="2:5" x14ac:dyDescent="0.2">
      <c r="B24" s="13"/>
      <c r="C24" s="14"/>
      <c r="D24" s="13"/>
    </row>
    <row r="25" spans="2:5" x14ac:dyDescent="0.2">
      <c r="B25" s="13"/>
      <c r="C25" s="14"/>
      <c r="D25" s="13"/>
    </row>
    <row r="26" spans="2:5" x14ac:dyDescent="0.2">
      <c r="B26" s="13"/>
      <c r="C26" s="14"/>
      <c r="D26" s="13"/>
    </row>
    <row r="27" spans="2:5" x14ac:dyDescent="0.2">
      <c r="B27" s="13"/>
      <c r="C27" s="14"/>
      <c r="D27" s="13"/>
    </row>
    <row r="28" spans="2:5" x14ac:dyDescent="0.2">
      <c r="B28" s="13"/>
      <c r="C28" s="14"/>
      <c r="D28" s="13"/>
    </row>
    <row r="30" spans="2:5" ht="17" x14ac:dyDescent="0.2">
      <c r="C30" s="7"/>
      <c r="D30" s="7"/>
    </row>
    <row r="31" spans="2:5" x14ac:dyDescent="0.2">
      <c r="C31" s="1"/>
      <c r="D31" s="6"/>
    </row>
    <row r="32" spans="2:5" x14ac:dyDescent="0.2">
      <c r="C32" s="8"/>
      <c r="D32" s="8"/>
    </row>
    <row r="33" spans="3:4" x14ac:dyDescent="0.2">
      <c r="C33" s="9"/>
      <c r="D33" s="9"/>
    </row>
    <row r="34" spans="3:4" x14ac:dyDescent="0.2">
      <c r="C34" s="1"/>
      <c r="D34" s="6"/>
    </row>
    <row r="35" spans="3:4" ht="16" x14ac:dyDescent="0.2">
      <c r="C35" s="12"/>
      <c r="D35" s="12"/>
    </row>
    <row r="36" spans="3:4" ht="16" x14ac:dyDescent="0.2">
      <c r="C36" s="10"/>
      <c r="D36" s="10"/>
    </row>
  </sheetData>
  <mergeCells count="4">
    <mergeCell ref="D4:E4"/>
    <mergeCell ref="D3:E3"/>
    <mergeCell ref="D2:E2"/>
    <mergeCell ref="D1:E1"/>
  </mergeCells>
  <pageMargins left="0.7" right="0.7" top="0.75" bottom="0.75" header="0.3" footer="0.3"/>
  <pageSetup paperSize="9" scale="98" orientation="portrait" horizontalDpi="0" verticalDpi="0" copies="4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2143-AAA5-4645-8D86-FEDE5DA58E75}">
  <dimension ref="B1:AE33"/>
  <sheetViews>
    <sheetView workbookViewId="0">
      <selection activeCell="K2" sqref="K2:S2"/>
    </sheetView>
  </sheetViews>
  <sheetFormatPr baseColWidth="10" defaultColWidth="11" defaultRowHeight="15" x14ac:dyDescent="0.2"/>
  <cols>
    <col min="1" max="3" width="4.33203125" style="84" customWidth="1"/>
    <col min="4" max="4" width="17" style="84" customWidth="1"/>
    <col min="5" max="6" width="4.33203125" style="81" customWidth="1"/>
    <col min="7" max="7" width="16.5" style="84" customWidth="1"/>
    <col min="8" max="9" width="4.33203125" style="81" customWidth="1"/>
    <col min="10" max="10" width="16.5" style="84" customWidth="1"/>
    <col min="11" max="12" width="4.33203125" style="81" customWidth="1"/>
    <col min="13" max="13" width="16.5" style="84" customWidth="1"/>
    <col min="14" max="15" width="4.33203125" style="81" customWidth="1"/>
    <col min="16" max="16" width="16.5" style="84" customWidth="1"/>
    <col min="17" max="18" width="4.33203125" style="81" customWidth="1"/>
    <col min="19" max="19" width="16.5" style="84" customWidth="1"/>
    <col min="20" max="21" width="4.33203125" style="81" customWidth="1"/>
    <col min="22" max="22" width="16.5" style="84" customWidth="1"/>
    <col min="23" max="24" width="4.33203125" style="81" customWidth="1"/>
    <col min="25" max="25" width="16.5" style="84" customWidth="1"/>
    <col min="26" max="27" width="4.33203125" style="84" customWidth="1"/>
    <col min="28" max="28" width="17" style="84" customWidth="1"/>
    <col min="29" max="16384" width="11" style="84"/>
  </cols>
  <sheetData>
    <row r="1" spans="2:31" x14ac:dyDescent="0.2">
      <c r="K1" s="97"/>
      <c r="L1" s="97"/>
      <c r="M1" s="97"/>
      <c r="N1" s="97"/>
      <c r="O1" s="97"/>
      <c r="P1" s="97"/>
      <c r="Q1" s="97"/>
      <c r="R1" s="97"/>
      <c r="S1" s="97"/>
    </row>
    <row r="2" spans="2:31" s="74" customFormat="1" ht="17" x14ac:dyDescent="0.2">
      <c r="B2" s="80"/>
      <c r="C2" s="80"/>
      <c r="D2" s="93"/>
      <c r="E2" s="80"/>
      <c r="F2" s="80"/>
      <c r="G2" s="93"/>
      <c r="H2" s="80"/>
      <c r="I2" s="94"/>
      <c r="J2" s="94"/>
      <c r="K2" s="95" t="s">
        <v>100</v>
      </c>
      <c r="L2" s="95"/>
      <c r="M2" s="95"/>
      <c r="N2" s="95"/>
      <c r="O2" s="95"/>
      <c r="P2" s="95"/>
      <c r="Q2" s="95"/>
      <c r="R2" s="95"/>
      <c r="S2" s="95"/>
      <c r="V2" s="93"/>
    </row>
    <row r="3" spans="2:31" s="74" customFormat="1" ht="7" customHeight="1" x14ac:dyDescent="0.2">
      <c r="B3" s="80"/>
      <c r="C3" s="80"/>
      <c r="D3" s="93"/>
      <c r="E3" s="80"/>
      <c r="F3" s="80"/>
      <c r="G3" s="93"/>
      <c r="H3" s="80"/>
      <c r="I3" s="93"/>
      <c r="J3" s="93"/>
      <c r="K3" s="93"/>
      <c r="L3" s="93"/>
      <c r="M3" s="93"/>
      <c r="N3" s="93"/>
      <c r="O3" s="93"/>
      <c r="P3" s="93"/>
      <c r="Q3" s="80"/>
      <c r="R3" s="80"/>
      <c r="S3" s="93"/>
      <c r="V3" s="93"/>
    </row>
    <row r="4" spans="2:31" s="74" customFormat="1" ht="17" x14ac:dyDescent="0.2">
      <c r="B4" s="80"/>
      <c r="C4" s="80"/>
      <c r="D4" s="93"/>
      <c r="E4" s="80"/>
      <c r="F4" s="80"/>
      <c r="G4" s="93"/>
      <c r="H4" s="80"/>
      <c r="J4" s="94"/>
      <c r="K4" s="95" t="s">
        <v>20</v>
      </c>
      <c r="L4" s="95"/>
      <c r="M4" s="95"/>
      <c r="N4" s="95"/>
      <c r="O4" s="95"/>
      <c r="P4" s="95"/>
      <c r="Q4" s="95"/>
      <c r="R4" s="95"/>
      <c r="S4" s="95"/>
      <c r="V4" s="93"/>
    </row>
    <row r="5" spans="2:31" s="90" customFormat="1" ht="16" x14ac:dyDescent="0.2">
      <c r="B5" s="88" t="s">
        <v>115</v>
      </c>
      <c r="C5" s="88"/>
      <c r="D5" s="88"/>
      <c r="E5" s="88" t="s">
        <v>2</v>
      </c>
      <c r="F5" s="88"/>
      <c r="G5" s="88"/>
      <c r="H5" s="88" t="s">
        <v>3</v>
      </c>
      <c r="I5" s="88"/>
      <c r="J5" s="88"/>
      <c r="K5" s="88" t="s">
        <v>4</v>
      </c>
      <c r="L5" s="88"/>
      <c r="M5" s="88"/>
      <c r="N5" s="91"/>
      <c r="O5" s="91"/>
      <c r="P5" s="92"/>
      <c r="Q5" s="88" t="s">
        <v>4</v>
      </c>
      <c r="R5" s="88"/>
      <c r="S5" s="88"/>
      <c r="T5" s="88" t="s">
        <v>3</v>
      </c>
      <c r="U5" s="88"/>
      <c r="V5" s="88"/>
      <c r="W5" s="88" t="s">
        <v>2</v>
      </c>
      <c r="X5" s="88"/>
      <c r="Y5" s="88"/>
      <c r="Z5" s="88" t="s">
        <v>115</v>
      </c>
      <c r="AA5" s="88"/>
      <c r="AB5" s="88"/>
    </row>
    <row r="6" spans="2:31" s="74" customFormat="1" ht="14" x14ac:dyDescent="0.2"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  <c r="P6" s="79"/>
      <c r="Q6" s="77"/>
      <c r="R6" s="77"/>
      <c r="S6" s="77"/>
      <c r="T6" s="77"/>
      <c r="U6" s="77"/>
      <c r="V6" s="77"/>
      <c r="W6" s="77"/>
      <c r="X6" s="77"/>
      <c r="Y6" s="77"/>
    </row>
    <row r="7" spans="2:31" s="74" customFormat="1" ht="20" customHeight="1" x14ac:dyDescent="0.2">
      <c r="B7" s="96">
        <v>1</v>
      </c>
      <c r="C7" s="96">
        <v>12</v>
      </c>
      <c r="D7" s="96" t="s">
        <v>74</v>
      </c>
      <c r="E7" s="77"/>
      <c r="F7" s="77"/>
      <c r="G7" s="77"/>
      <c r="H7" s="77"/>
      <c r="I7" s="77"/>
      <c r="J7" s="77"/>
      <c r="K7" s="77"/>
      <c r="L7" s="77"/>
      <c r="M7" s="77"/>
      <c r="N7" s="78"/>
      <c r="O7" s="78"/>
      <c r="P7" s="79"/>
      <c r="Q7" s="77"/>
      <c r="R7" s="77"/>
      <c r="S7" s="77"/>
      <c r="T7" s="77"/>
      <c r="U7" s="77"/>
      <c r="V7" s="77"/>
      <c r="W7" s="77"/>
      <c r="X7" s="77"/>
      <c r="Y7" s="77"/>
      <c r="Z7" s="96">
        <v>2</v>
      </c>
      <c r="AA7" s="96">
        <v>15</v>
      </c>
      <c r="AB7" s="96" t="s">
        <v>55</v>
      </c>
    </row>
    <row r="8" spans="2:31" s="74" customFormat="1" ht="20" customHeight="1" x14ac:dyDescent="0.2">
      <c r="B8" s="96">
        <v>32</v>
      </c>
      <c r="C8" s="96">
        <v>17</v>
      </c>
      <c r="D8" s="96" t="s">
        <v>114</v>
      </c>
      <c r="E8" s="80"/>
      <c r="F8" s="80"/>
      <c r="H8" s="77"/>
      <c r="I8" s="77"/>
      <c r="J8" s="77"/>
      <c r="K8" s="77"/>
      <c r="L8" s="77"/>
      <c r="M8" s="77"/>
      <c r="N8" s="78"/>
      <c r="O8" s="78"/>
      <c r="P8" s="79"/>
      <c r="Q8" s="77"/>
      <c r="R8" s="77"/>
      <c r="S8" s="77"/>
      <c r="T8" s="77"/>
      <c r="U8" s="77"/>
      <c r="V8" s="77"/>
      <c r="W8" s="77"/>
      <c r="X8" s="77"/>
      <c r="Y8" s="77"/>
      <c r="Z8" s="75">
        <v>31</v>
      </c>
      <c r="AA8" s="76">
        <v>9</v>
      </c>
      <c r="AB8" s="76" t="s">
        <v>127</v>
      </c>
    </row>
    <row r="9" spans="2:31" s="74" customFormat="1" ht="20" customHeight="1" x14ac:dyDescent="0.2">
      <c r="B9" s="80"/>
      <c r="E9" s="96">
        <v>1</v>
      </c>
      <c r="F9" s="96">
        <v>12</v>
      </c>
      <c r="G9" s="96" t="s">
        <v>74</v>
      </c>
      <c r="H9" s="80"/>
      <c r="I9" s="80"/>
      <c r="K9" s="80"/>
      <c r="L9" s="80"/>
      <c r="N9" s="80"/>
      <c r="O9" s="80"/>
      <c r="Q9" s="80"/>
      <c r="R9" s="80"/>
      <c r="T9" s="80"/>
      <c r="U9" s="80"/>
      <c r="W9" s="96">
        <v>2</v>
      </c>
      <c r="X9" s="96">
        <v>15</v>
      </c>
      <c r="Y9" s="96" t="s">
        <v>55</v>
      </c>
      <c r="Z9" s="80"/>
    </row>
    <row r="10" spans="2:31" s="74" customFormat="1" ht="20" customHeight="1" x14ac:dyDescent="0.2">
      <c r="B10" s="80"/>
      <c r="E10" s="75">
        <v>16</v>
      </c>
      <c r="F10" s="76">
        <v>4</v>
      </c>
      <c r="G10" s="76" t="s">
        <v>121</v>
      </c>
      <c r="H10" s="80"/>
      <c r="I10" s="80"/>
      <c r="K10" s="80"/>
      <c r="L10" s="80"/>
      <c r="N10" s="80"/>
      <c r="O10" s="80"/>
      <c r="Q10" s="80"/>
      <c r="R10" s="80"/>
      <c r="T10" s="80"/>
      <c r="U10" s="80"/>
      <c r="W10" s="75">
        <v>15</v>
      </c>
      <c r="X10" s="76">
        <v>26</v>
      </c>
      <c r="Y10" s="76" t="s">
        <v>128</v>
      </c>
      <c r="Z10" s="80"/>
      <c r="AD10" s="81"/>
      <c r="AE10" s="81"/>
    </row>
    <row r="11" spans="2:31" s="74" customFormat="1" ht="20" customHeight="1" x14ac:dyDescent="0.2">
      <c r="B11" s="75">
        <v>16</v>
      </c>
      <c r="C11" s="76">
        <v>4</v>
      </c>
      <c r="D11" s="76" t="s">
        <v>121</v>
      </c>
      <c r="E11" s="80"/>
      <c r="F11" s="80"/>
      <c r="G11" s="82"/>
      <c r="H11" s="80"/>
      <c r="I11" s="80"/>
      <c r="K11" s="80"/>
      <c r="L11" s="80"/>
      <c r="N11" s="80"/>
      <c r="O11" s="80"/>
      <c r="Q11" s="80"/>
      <c r="R11" s="80"/>
      <c r="T11" s="80"/>
      <c r="U11" s="80"/>
      <c r="W11" s="83"/>
      <c r="Z11" s="75">
        <v>15</v>
      </c>
      <c r="AA11" s="76">
        <v>26</v>
      </c>
      <c r="AB11" s="76" t="s">
        <v>128</v>
      </c>
      <c r="AD11" s="84"/>
      <c r="AE11" s="84"/>
    </row>
    <row r="12" spans="2:31" s="74" customFormat="1" ht="20" customHeight="1" x14ac:dyDescent="0.2">
      <c r="B12" s="96">
        <v>17</v>
      </c>
      <c r="C12" s="96">
        <v>24</v>
      </c>
      <c r="D12" s="96" t="s">
        <v>72</v>
      </c>
      <c r="E12" s="80"/>
      <c r="F12" s="80"/>
      <c r="H12" s="85"/>
      <c r="I12" s="80"/>
      <c r="K12" s="80"/>
      <c r="L12" s="80"/>
      <c r="N12" s="80"/>
      <c r="O12" s="80"/>
      <c r="Q12" s="80"/>
      <c r="R12" s="80"/>
      <c r="T12" s="80"/>
      <c r="U12" s="80"/>
      <c r="W12" s="86"/>
      <c r="X12" s="80"/>
      <c r="Z12" s="75">
        <v>18</v>
      </c>
      <c r="AA12" s="76">
        <v>21</v>
      </c>
      <c r="AB12" s="76" t="s">
        <v>129</v>
      </c>
      <c r="AD12" s="84"/>
      <c r="AE12" s="84"/>
    </row>
    <row r="13" spans="2:31" s="74" customFormat="1" ht="20" customHeight="1" x14ac:dyDescent="0.2">
      <c r="E13" s="80"/>
      <c r="H13" s="96">
        <v>1</v>
      </c>
      <c r="I13" s="96">
        <v>12</v>
      </c>
      <c r="J13" s="96" t="s">
        <v>74</v>
      </c>
      <c r="K13" s="80"/>
      <c r="L13" s="80"/>
      <c r="N13" s="80"/>
      <c r="O13" s="80"/>
      <c r="Q13" s="80"/>
      <c r="R13" s="80"/>
      <c r="T13" s="75">
        <v>15</v>
      </c>
      <c r="U13" s="76">
        <v>26</v>
      </c>
      <c r="V13" s="76" t="s">
        <v>128</v>
      </c>
      <c r="W13" s="80"/>
      <c r="X13" s="80"/>
      <c r="AD13" s="84"/>
      <c r="AE13" s="84"/>
    </row>
    <row r="14" spans="2:31" s="74" customFormat="1" ht="20" customHeight="1" x14ac:dyDescent="0.2">
      <c r="B14" s="96">
        <v>8</v>
      </c>
      <c r="C14" s="96">
        <v>93</v>
      </c>
      <c r="D14" s="96" t="s">
        <v>104</v>
      </c>
      <c r="E14" s="80"/>
      <c r="F14" s="80"/>
      <c r="H14" s="96">
        <v>8</v>
      </c>
      <c r="I14" s="96">
        <v>93</v>
      </c>
      <c r="J14" s="96" t="s">
        <v>104</v>
      </c>
      <c r="K14" s="80"/>
      <c r="L14" s="80"/>
      <c r="N14" s="80"/>
      <c r="O14" s="80"/>
      <c r="Q14" s="80"/>
      <c r="R14" s="80"/>
      <c r="T14" s="96">
        <v>7</v>
      </c>
      <c r="U14" s="96">
        <v>31</v>
      </c>
      <c r="V14" s="96" t="s">
        <v>130</v>
      </c>
      <c r="W14" s="80"/>
      <c r="X14" s="80"/>
      <c r="Z14" s="96">
        <v>7</v>
      </c>
      <c r="AA14" s="96">
        <v>31</v>
      </c>
      <c r="AB14" s="96" t="s">
        <v>130</v>
      </c>
      <c r="AD14" s="84"/>
      <c r="AE14" s="84"/>
    </row>
    <row r="15" spans="2:31" s="74" customFormat="1" ht="20" customHeight="1" x14ac:dyDescent="0.2">
      <c r="B15" s="75">
        <v>25</v>
      </c>
      <c r="C15" s="76">
        <v>33</v>
      </c>
      <c r="D15" s="76" t="s">
        <v>60</v>
      </c>
      <c r="E15" s="80"/>
      <c r="F15" s="80"/>
      <c r="H15" s="86"/>
      <c r="I15" s="80"/>
      <c r="K15" s="86"/>
      <c r="L15" s="80"/>
      <c r="N15" s="87" t="s">
        <v>5</v>
      </c>
      <c r="O15" s="87"/>
      <c r="P15" s="87"/>
      <c r="Q15" s="80"/>
      <c r="R15" s="80"/>
      <c r="T15" s="83"/>
      <c r="U15" s="80"/>
      <c r="W15" s="86"/>
      <c r="X15" s="80"/>
      <c r="Z15" s="75">
        <v>26</v>
      </c>
      <c r="AA15" s="76">
        <v>2</v>
      </c>
      <c r="AB15" s="76" t="s">
        <v>131</v>
      </c>
      <c r="AD15" s="81"/>
      <c r="AE15" s="84"/>
    </row>
    <row r="16" spans="2:31" s="74" customFormat="1" ht="20" customHeight="1" x14ac:dyDescent="0.2">
      <c r="B16" s="77"/>
      <c r="E16" s="96">
        <v>8</v>
      </c>
      <c r="F16" s="96">
        <v>93</v>
      </c>
      <c r="G16" s="96" t="s">
        <v>104</v>
      </c>
      <c r="H16" s="80"/>
      <c r="I16" s="80"/>
      <c r="K16" s="86"/>
      <c r="L16" s="80"/>
      <c r="N16" s="96">
        <v>5</v>
      </c>
      <c r="O16" s="96">
        <v>11</v>
      </c>
      <c r="P16" s="96" t="s">
        <v>41</v>
      </c>
      <c r="Q16" s="80"/>
      <c r="R16" s="80"/>
      <c r="T16" s="86"/>
      <c r="U16" s="80"/>
      <c r="W16" s="96">
        <v>7</v>
      </c>
      <c r="X16" s="96">
        <v>31</v>
      </c>
      <c r="Y16" s="96" t="s">
        <v>130</v>
      </c>
      <c r="AD16" s="81"/>
      <c r="AE16" s="84"/>
    </row>
    <row r="17" spans="2:31" s="74" customFormat="1" ht="20" customHeight="1" x14ac:dyDescent="0.2">
      <c r="E17" s="75">
        <v>9</v>
      </c>
      <c r="F17" s="76">
        <v>107</v>
      </c>
      <c r="G17" s="76" t="s">
        <v>122</v>
      </c>
      <c r="H17" s="80"/>
      <c r="I17" s="80"/>
      <c r="K17" s="86"/>
      <c r="L17" s="80"/>
      <c r="N17" s="75">
        <v>15</v>
      </c>
      <c r="O17" s="76">
        <v>26</v>
      </c>
      <c r="P17" s="76" t="s">
        <v>128</v>
      </c>
      <c r="Q17" s="80"/>
      <c r="R17" s="80"/>
      <c r="T17" s="86"/>
      <c r="U17" s="80"/>
      <c r="W17" s="75">
        <v>10</v>
      </c>
      <c r="X17" s="76">
        <v>18</v>
      </c>
      <c r="Y17" s="76" t="s">
        <v>132</v>
      </c>
      <c r="AD17" s="81"/>
      <c r="AE17" s="84"/>
    </row>
    <row r="18" spans="2:31" s="74" customFormat="1" ht="20" customHeight="1" x14ac:dyDescent="0.2">
      <c r="B18" s="75">
        <v>9</v>
      </c>
      <c r="C18" s="76">
        <v>107</v>
      </c>
      <c r="D18" s="76" t="s">
        <v>122</v>
      </c>
      <c r="E18" s="80"/>
      <c r="F18" s="80"/>
      <c r="H18" s="80"/>
      <c r="I18" s="80"/>
      <c r="K18" s="86"/>
      <c r="L18" s="80"/>
      <c r="N18" s="86"/>
      <c r="O18" s="80"/>
      <c r="Q18" s="85"/>
      <c r="R18" s="80"/>
      <c r="T18" s="86"/>
      <c r="U18" s="80"/>
      <c r="W18" s="80"/>
      <c r="X18" s="80"/>
      <c r="Z18" s="75">
        <v>10</v>
      </c>
      <c r="AA18" s="76">
        <v>18</v>
      </c>
      <c r="AB18" s="76" t="s">
        <v>132</v>
      </c>
      <c r="AD18" s="81"/>
      <c r="AE18" s="84"/>
    </row>
    <row r="19" spans="2:31" s="74" customFormat="1" ht="20" customHeight="1" x14ac:dyDescent="0.2">
      <c r="B19" s="96">
        <v>24</v>
      </c>
      <c r="C19" s="96">
        <v>16</v>
      </c>
      <c r="D19" s="96" t="s">
        <v>35</v>
      </c>
      <c r="E19" s="80"/>
      <c r="F19" s="80"/>
      <c r="H19" s="80"/>
      <c r="I19" s="80"/>
      <c r="K19" s="96">
        <v>1</v>
      </c>
      <c r="L19" s="96">
        <v>12</v>
      </c>
      <c r="M19" s="96" t="s">
        <v>74</v>
      </c>
      <c r="N19" s="80"/>
      <c r="O19" s="80"/>
      <c r="Q19" s="75">
        <v>6</v>
      </c>
      <c r="R19" s="76">
        <v>20</v>
      </c>
      <c r="S19" s="76" t="s">
        <v>56</v>
      </c>
      <c r="T19" s="80"/>
      <c r="U19" s="80"/>
      <c r="W19" s="80"/>
      <c r="X19" s="80"/>
      <c r="Z19" s="96">
        <v>23</v>
      </c>
      <c r="AA19" s="96">
        <v>28</v>
      </c>
      <c r="AB19" s="96" t="s">
        <v>37</v>
      </c>
      <c r="AD19" s="81"/>
      <c r="AE19" s="84"/>
    </row>
    <row r="20" spans="2:31" s="74" customFormat="1" ht="20" customHeight="1" x14ac:dyDescent="0.2">
      <c r="E20" s="80"/>
      <c r="F20" s="80"/>
      <c r="H20" s="80"/>
      <c r="I20" s="80"/>
      <c r="K20" s="96">
        <v>5</v>
      </c>
      <c r="L20" s="96">
        <v>11</v>
      </c>
      <c r="M20" s="96" t="s">
        <v>41</v>
      </c>
      <c r="N20" s="80"/>
      <c r="O20" s="80"/>
      <c r="Q20" s="75">
        <v>15</v>
      </c>
      <c r="R20" s="76">
        <v>26</v>
      </c>
      <c r="S20" s="76" t="s">
        <v>128</v>
      </c>
      <c r="T20" s="80"/>
      <c r="U20" s="80"/>
      <c r="W20" s="80"/>
      <c r="X20" s="80"/>
      <c r="AD20" s="81"/>
      <c r="AE20" s="84"/>
    </row>
    <row r="21" spans="2:31" s="74" customFormat="1" ht="20" customHeight="1" x14ac:dyDescent="0.2">
      <c r="B21" s="96">
        <v>4</v>
      </c>
      <c r="C21" s="96">
        <v>30</v>
      </c>
      <c r="D21" s="96" t="s">
        <v>54</v>
      </c>
      <c r="E21" s="80"/>
      <c r="F21" s="80"/>
      <c r="H21" s="80"/>
      <c r="I21" s="80"/>
      <c r="K21" s="86"/>
      <c r="L21" s="80"/>
      <c r="N21" s="80"/>
      <c r="O21" s="80"/>
      <c r="Q21" s="80"/>
      <c r="R21" s="80"/>
      <c r="S21" s="82"/>
      <c r="T21" s="80"/>
      <c r="U21" s="80"/>
      <c r="W21" s="80"/>
      <c r="X21" s="80"/>
      <c r="Z21" s="75">
        <v>3</v>
      </c>
      <c r="AA21" s="76">
        <v>10</v>
      </c>
      <c r="AB21" s="76" t="s">
        <v>133</v>
      </c>
      <c r="AD21" s="81"/>
      <c r="AE21" s="84"/>
    </row>
    <row r="22" spans="2:31" s="74" customFormat="1" ht="20" customHeight="1" x14ac:dyDescent="0.2">
      <c r="B22" s="75">
        <v>29</v>
      </c>
      <c r="C22" s="76">
        <v>8</v>
      </c>
      <c r="D22" s="76" t="s">
        <v>123</v>
      </c>
      <c r="E22" s="80"/>
      <c r="F22" s="80"/>
      <c r="H22" s="80"/>
      <c r="I22" s="80"/>
      <c r="K22" s="86"/>
      <c r="L22" s="80"/>
      <c r="N22" s="80"/>
      <c r="O22" s="80"/>
      <c r="Q22" s="80"/>
      <c r="R22" s="80"/>
      <c r="T22" s="86"/>
      <c r="U22" s="80"/>
      <c r="W22" s="80"/>
      <c r="X22" s="80"/>
      <c r="Z22" s="75">
        <v>30</v>
      </c>
      <c r="AA22" s="76">
        <v>7</v>
      </c>
      <c r="AB22" s="76" t="s">
        <v>134</v>
      </c>
      <c r="AD22" s="81"/>
      <c r="AE22" s="84"/>
    </row>
    <row r="23" spans="2:31" s="74" customFormat="1" ht="20" customHeight="1" x14ac:dyDescent="0.2">
      <c r="B23" s="80"/>
      <c r="E23" s="96">
        <v>4</v>
      </c>
      <c r="F23" s="96">
        <v>30</v>
      </c>
      <c r="G23" s="96" t="s">
        <v>54</v>
      </c>
      <c r="H23" s="80"/>
      <c r="I23" s="80"/>
      <c r="K23" s="86"/>
      <c r="L23" s="80"/>
      <c r="N23" s="88" t="s">
        <v>6</v>
      </c>
      <c r="O23" s="88"/>
      <c r="P23" s="88"/>
      <c r="Q23" s="80"/>
      <c r="R23" s="80"/>
      <c r="T23" s="86"/>
      <c r="U23" s="80"/>
      <c r="W23" s="75">
        <v>3</v>
      </c>
      <c r="X23" s="76">
        <v>10</v>
      </c>
      <c r="Y23" s="76" t="s">
        <v>133</v>
      </c>
      <c r="Z23" s="80"/>
      <c r="AD23" s="81"/>
      <c r="AE23" s="84"/>
    </row>
    <row r="24" spans="2:31" s="74" customFormat="1" ht="20" customHeight="1" x14ac:dyDescent="0.2">
      <c r="D24" s="89"/>
      <c r="E24" s="75">
        <v>13</v>
      </c>
      <c r="F24" s="76">
        <v>25</v>
      </c>
      <c r="G24" s="76" t="s">
        <v>124</v>
      </c>
      <c r="H24" s="80"/>
      <c r="I24" s="80"/>
      <c r="K24" s="86"/>
      <c r="L24" s="80"/>
      <c r="N24" s="96">
        <v>1</v>
      </c>
      <c r="O24" s="96">
        <v>12</v>
      </c>
      <c r="P24" s="96" t="s">
        <v>74</v>
      </c>
      <c r="Q24" s="80"/>
      <c r="R24" s="80"/>
      <c r="T24" s="86"/>
      <c r="U24" s="80"/>
      <c r="W24" s="96">
        <v>14</v>
      </c>
      <c r="X24" s="96">
        <v>22</v>
      </c>
      <c r="Y24" s="96" t="s">
        <v>28</v>
      </c>
      <c r="AD24" s="81"/>
      <c r="AE24" s="84"/>
    </row>
    <row r="25" spans="2:31" s="74" customFormat="1" ht="20" customHeight="1" x14ac:dyDescent="0.2">
      <c r="B25" s="75">
        <v>13</v>
      </c>
      <c r="C25" s="76">
        <v>25</v>
      </c>
      <c r="D25" s="76" t="s">
        <v>124</v>
      </c>
      <c r="E25" s="80"/>
      <c r="F25" s="80"/>
      <c r="H25" s="86"/>
      <c r="I25" s="80"/>
      <c r="K25" s="86"/>
      <c r="L25" s="80"/>
      <c r="N25" s="75">
        <v>6</v>
      </c>
      <c r="O25" s="76">
        <v>20</v>
      </c>
      <c r="P25" s="76" t="s">
        <v>56</v>
      </c>
      <c r="Q25" s="80"/>
      <c r="R25" s="80"/>
      <c r="T25" s="85"/>
      <c r="U25" s="80"/>
      <c r="W25" s="86"/>
      <c r="X25" s="80"/>
      <c r="Z25" s="96">
        <v>14</v>
      </c>
      <c r="AA25" s="96">
        <v>22</v>
      </c>
      <c r="AB25" s="96" t="s">
        <v>28</v>
      </c>
      <c r="AD25" s="81"/>
      <c r="AE25" s="84"/>
    </row>
    <row r="26" spans="2:31" s="74" customFormat="1" ht="20" customHeight="1" x14ac:dyDescent="0.2">
      <c r="B26" s="75">
        <v>20</v>
      </c>
      <c r="C26" s="76">
        <v>23</v>
      </c>
      <c r="D26" s="76" t="s">
        <v>125</v>
      </c>
      <c r="E26" s="80"/>
      <c r="F26" s="80"/>
      <c r="H26" s="96">
        <v>4</v>
      </c>
      <c r="I26" s="96">
        <v>30</v>
      </c>
      <c r="J26" s="96" t="s">
        <v>54</v>
      </c>
      <c r="K26" s="80"/>
      <c r="L26" s="80"/>
      <c r="N26" s="80"/>
      <c r="O26" s="80"/>
      <c r="Q26" s="80"/>
      <c r="R26" s="80"/>
      <c r="T26" s="96">
        <v>14</v>
      </c>
      <c r="U26" s="96">
        <v>22</v>
      </c>
      <c r="V26" s="96" t="s">
        <v>28</v>
      </c>
      <c r="W26" s="80"/>
      <c r="X26" s="80"/>
      <c r="Z26" s="75">
        <v>19</v>
      </c>
      <c r="AA26" s="76">
        <v>13</v>
      </c>
      <c r="AB26" s="76" t="s">
        <v>135</v>
      </c>
      <c r="AD26" s="81"/>
      <c r="AE26" s="84"/>
    </row>
    <row r="27" spans="2:31" s="74" customFormat="1" ht="20" customHeight="1" x14ac:dyDescent="0.2">
      <c r="E27" s="80"/>
      <c r="F27" s="80"/>
      <c r="H27" s="96">
        <v>5</v>
      </c>
      <c r="I27" s="96">
        <v>11</v>
      </c>
      <c r="J27" s="96" t="s">
        <v>41</v>
      </c>
      <c r="K27" s="80"/>
      <c r="L27" s="80"/>
      <c r="N27" s="75" t="s">
        <v>77</v>
      </c>
      <c r="O27" s="96">
        <v>11</v>
      </c>
      <c r="P27" s="96" t="s">
        <v>41</v>
      </c>
      <c r="Q27" s="80"/>
      <c r="R27" s="80"/>
      <c r="T27" s="75">
        <v>6</v>
      </c>
      <c r="U27" s="76">
        <v>20</v>
      </c>
      <c r="V27" s="76" t="s">
        <v>56</v>
      </c>
      <c r="W27" s="80"/>
      <c r="X27" s="80"/>
      <c r="AD27" s="81"/>
      <c r="AE27" s="84"/>
    </row>
    <row r="28" spans="2:31" s="74" customFormat="1" ht="20" customHeight="1" x14ac:dyDescent="0.2">
      <c r="B28" s="96">
        <v>5</v>
      </c>
      <c r="C28" s="96">
        <v>11</v>
      </c>
      <c r="D28" s="96" t="s">
        <v>41</v>
      </c>
      <c r="E28" s="80"/>
      <c r="F28" s="80"/>
      <c r="H28" s="86"/>
      <c r="I28" s="80"/>
      <c r="K28" s="80"/>
      <c r="L28" s="80"/>
      <c r="N28" s="75" t="s">
        <v>78</v>
      </c>
      <c r="O28" s="76">
        <v>26</v>
      </c>
      <c r="P28" s="76" t="s">
        <v>128</v>
      </c>
      <c r="Q28" s="80"/>
      <c r="R28" s="80"/>
      <c r="T28" s="80"/>
      <c r="U28" s="80"/>
      <c r="W28" s="86"/>
      <c r="X28" s="80"/>
      <c r="Z28" s="75">
        <v>6</v>
      </c>
      <c r="AA28" s="76">
        <v>20</v>
      </c>
      <c r="AB28" s="76" t="s">
        <v>56</v>
      </c>
      <c r="AD28" s="81"/>
      <c r="AE28" s="84"/>
    </row>
    <row r="29" spans="2:31" s="74" customFormat="1" ht="20" customHeight="1" x14ac:dyDescent="0.2">
      <c r="B29" s="96">
        <v>28</v>
      </c>
      <c r="C29" s="96">
        <v>14</v>
      </c>
      <c r="D29" s="96" t="s">
        <v>58</v>
      </c>
      <c r="E29" s="80"/>
      <c r="F29" s="80"/>
      <c r="H29" s="86"/>
      <c r="I29" s="80"/>
      <c r="K29" s="80"/>
      <c r="L29" s="80"/>
      <c r="N29" s="75" t="s">
        <v>79</v>
      </c>
      <c r="O29" s="96">
        <v>12</v>
      </c>
      <c r="P29" s="96" t="s">
        <v>74</v>
      </c>
      <c r="Q29" s="80"/>
      <c r="R29" s="80"/>
      <c r="T29" s="80"/>
      <c r="U29" s="80"/>
      <c r="W29" s="86"/>
      <c r="X29" s="80"/>
      <c r="Z29" s="75">
        <v>27</v>
      </c>
      <c r="AA29" s="76">
        <v>1</v>
      </c>
      <c r="AB29" s="76" t="s">
        <v>136</v>
      </c>
      <c r="AD29" s="81"/>
      <c r="AE29" s="84"/>
    </row>
    <row r="30" spans="2:31" s="74" customFormat="1" ht="20" customHeight="1" x14ac:dyDescent="0.2">
      <c r="B30" s="80"/>
      <c r="E30" s="96">
        <v>5</v>
      </c>
      <c r="F30" s="96">
        <v>11</v>
      </c>
      <c r="G30" s="96" t="s">
        <v>41</v>
      </c>
      <c r="H30" s="80"/>
      <c r="I30" s="80"/>
      <c r="K30" s="80"/>
      <c r="L30" s="80"/>
      <c r="N30" s="75" t="s">
        <v>80</v>
      </c>
      <c r="O30" s="76">
        <v>20</v>
      </c>
      <c r="P30" s="76" t="s">
        <v>56</v>
      </c>
      <c r="Q30" s="80"/>
      <c r="R30" s="80"/>
      <c r="T30" s="80"/>
      <c r="U30" s="80"/>
      <c r="W30" s="75">
        <v>6</v>
      </c>
      <c r="X30" s="76">
        <v>20</v>
      </c>
      <c r="Y30" s="76" t="s">
        <v>56</v>
      </c>
      <c r="Z30" s="80"/>
      <c r="AD30" s="81"/>
      <c r="AE30" s="84"/>
    </row>
    <row r="31" spans="2:31" s="74" customFormat="1" ht="20" customHeight="1" x14ac:dyDescent="0.2">
      <c r="D31" s="89"/>
      <c r="E31" s="96">
        <v>12</v>
      </c>
      <c r="F31" s="96">
        <v>6</v>
      </c>
      <c r="G31" s="96" t="s">
        <v>10</v>
      </c>
      <c r="H31" s="80"/>
      <c r="I31" s="80"/>
      <c r="K31" s="80"/>
      <c r="L31" s="80"/>
      <c r="N31" s="80"/>
      <c r="Q31" s="80"/>
      <c r="R31" s="80"/>
      <c r="T31" s="80"/>
      <c r="U31" s="80"/>
      <c r="W31" s="75">
        <v>11</v>
      </c>
      <c r="X31" s="76">
        <v>27</v>
      </c>
      <c r="Y31" s="76" t="s">
        <v>137</v>
      </c>
    </row>
    <row r="32" spans="2:31" s="74" customFormat="1" ht="20" customHeight="1" x14ac:dyDescent="0.2">
      <c r="B32" s="96">
        <v>12</v>
      </c>
      <c r="C32" s="96">
        <v>6</v>
      </c>
      <c r="D32" s="96" t="s">
        <v>10</v>
      </c>
      <c r="E32" s="80"/>
      <c r="F32" s="80"/>
      <c r="H32" s="80"/>
      <c r="I32" s="80"/>
      <c r="K32" s="80"/>
      <c r="L32" s="80"/>
      <c r="N32" s="80"/>
      <c r="O32" s="80"/>
      <c r="Q32" s="80"/>
      <c r="R32" s="80"/>
      <c r="T32" s="80"/>
      <c r="U32" s="80"/>
      <c r="W32" s="80"/>
      <c r="X32" s="80"/>
      <c r="Z32" s="75">
        <v>11</v>
      </c>
      <c r="AA32" s="76">
        <v>27</v>
      </c>
      <c r="AB32" s="76" t="s">
        <v>137</v>
      </c>
    </row>
    <row r="33" spans="2:28" s="74" customFormat="1" ht="20" customHeight="1" x14ac:dyDescent="0.2">
      <c r="B33" s="75">
        <v>21</v>
      </c>
      <c r="C33" s="76">
        <v>5</v>
      </c>
      <c r="D33" s="76" t="s">
        <v>126</v>
      </c>
      <c r="E33" s="80"/>
      <c r="F33" s="80"/>
      <c r="H33" s="80"/>
      <c r="I33" s="80"/>
      <c r="K33" s="80"/>
      <c r="L33" s="80"/>
      <c r="N33" s="80"/>
      <c r="O33" s="80"/>
      <c r="Q33" s="80"/>
      <c r="R33" s="80"/>
      <c r="T33" s="80"/>
      <c r="U33" s="80"/>
      <c r="W33" s="80"/>
      <c r="X33" s="80"/>
      <c r="Z33" s="75">
        <v>22</v>
      </c>
      <c r="AA33" s="76">
        <v>29</v>
      </c>
      <c r="AB33" s="76" t="s">
        <v>138</v>
      </c>
    </row>
  </sheetData>
  <mergeCells count="12">
    <mergeCell ref="Q5:S5"/>
    <mergeCell ref="T5:V5"/>
    <mergeCell ref="W5:Y5"/>
    <mergeCell ref="Z5:AB5"/>
    <mergeCell ref="N23:P23"/>
    <mergeCell ref="B5:D5"/>
    <mergeCell ref="E5:G5"/>
    <mergeCell ref="H5:J5"/>
    <mergeCell ref="K5:M5"/>
    <mergeCell ref="N15:P15"/>
    <mergeCell ref="K2:S2"/>
    <mergeCell ref="K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EEF3-F506-154B-99CF-0A0CE3A16E8C}">
  <dimension ref="B1:H17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39" customWidth="1"/>
    <col min="4" max="4" width="25.33203125" style="1" customWidth="1"/>
    <col min="5" max="5" width="11.33203125" style="1" customWidth="1"/>
    <col min="6" max="6" width="13.33203125" style="41" customWidth="1"/>
    <col min="7" max="8" width="13.33203125" style="1" customWidth="1"/>
    <col min="9" max="16384" width="8.83203125" style="1"/>
  </cols>
  <sheetData>
    <row r="1" spans="2:8" ht="17" x14ac:dyDescent="0.2">
      <c r="D1" s="20" t="s">
        <v>100</v>
      </c>
    </row>
    <row r="2" spans="2:8" ht="17" x14ac:dyDescent="0.2">
      <c r="D2" s="20" t="s">
        <v>24</v>
      </c>
      <c r="E2" s="40"/>
    </row>
    <row r="3" spans="2:8" x14ac:dyDescent="0.2">
      <c r="B3" s="22"/>
      <c r="C3" s="22"/>
      <c r="D3" s="23"/>
      <c r="E3" s="23"/>
      <c r="F3" s="68"/>
      <c r="G3" s="69"/>
      <c r="H3" s="70"/>
    </row>
    <row r="4" spans="2:8" s="8" customFormat="1" ht="30" x14ac:dyDescent="0.2">
      <c r="B4" s="22" t="s">
        <v>14</v>
      </c>
      <c r="C4" s="22" t="s">
        <v>15</v>
      </c>
      <c r="D4" s="22" t="s">
        <v>16</v>
      </c>
      <c r="E4" s="24" t="s">
        <v>17</v>
      </c>
      <c r="F4" s="25" t="s">
        <v>1</v>
      </c>
      <c r="G4" s="17" t="s">
        <v>8</v>
      </c>
      <c r="H4" s="26" t="s">
        <v>18</v>
      </c>
    </row>
    <row r="5" spans="2:8" x14ac:dyDescent="0.2">
      <c r="B5" s="27">
        <v>1</v>
      </c>
      <c r="C5" s="28">
        <v>11</v>
      </c>
      <c r="D5" s="29" t="s">
        <v>41</v>
      </c>
      <c r="E5" s="30">
        <f>Table56[[#This Row],[KOPVĒRTĒJUMS]]</f>
        <v>104</v>
      </c>
      <c r="F5">
        <v>4</v>
      </c>
      <c r="G5" s="28">
        <v>100</v>
      </c>
      <c r="H5" s="32">
        <f>Table56[[#This Row],[FINĀLS]]+Table56[[#This Row],[KVALIFIKĀCIJA]]</f>
        <v>104</v>
      </c>
    </row>
    <row r="6" spans="2:8" x14ac:dyDescent="0.2">
      <c r="B6" s="27">
        <v>2</v>
      </c>
      <c r="C6" s="42">
        <v>12</v>
      </c>
      <c r="D6" s="29" t="s">
        <v>74</v>
      </c>
      <c r="E6" s="30">
        <f>Table56[[#This Row],[KOPVĒRTĒJUMS]]</f>
        <v>90</v>
      </c>
      <c r="F6">
        <v>12</v>
      </c>
      <c r="G6" s="28">
        <v>78</v>
      </c>
      <c r="H6" s="32">
        <f>Table56[[#This Row],[FINĀLS]]+Table56[[#This Row],[KVALIFIKĀCIJA]]</f>
        <v>90</v>
      </c>
    </row>
    <row r="7" spans="2:8" x14ac:dyDescent="0.2">
      <c r="B7" s="27">
        <v>3</v>
      </c>
      <c r="C7" s="50">
        <v>30</v>
      </c>
      <c r="D7" s="1" t="s">
        <v>54</v>
      </c>
      <c r="E7" s="30">
        <f>Table56[[#This Row],[KOPVĒRTĒJUMS]]</f>
        <v>67</v>
      </c>
      <c r="F7">
        <v>6</v>
      </c>
      <c r="G7" s="28">
        <v>61</v>
      </c>
      <c r="H7" s="32">
        <f>Table56[[#This Row],[FINĀLS]]+Table56[[#This Row],[KVALIFIKĀCIJA]]</f>
        <v>67</v>
      </c>
    </row>
    <row r="8" spans="2:8" x14ac:dyDescent="0.2">
      <c r="B8" s="27">
        <v>4</v>
      </c>
      <c r="C8" s="52">
        <v>15</v>
      </c>
      <c r="D8" s="29" t="s">
        <v>39</v>
      </c>
      <c r="E8" s="30">
        <f>Table56[[#This Row],[KOPVĒRTĒJUMS]]</f>
        <v>64</v>
      </c>
      <c r="F8">
        <v>10</v>
      </c>
      <c r="G8" s="28">
        <v>54</v>
      </c>
      <c r="H8" s="32">
        <f>Table56[[#This Row],[FINĀLS]]+Table56[[#This Row],[KVALIFIKĀCIJA]]</f>
        <v>64</v>
      </c>
    </row>
    <row r="9" spans="2:8" x14ac:dyDescent="0.2">
      <c r="B9" s="27">
        <v>5</v>
      </c>
      <c r="C9" s="42">
        <v>31</v>
      </c>
      <c r="D9" s="29" t="s">
        <v>130</v>
      </c>
      <c r="E9" s="30">
        <f>Table56[[#This Row],[KOPVĒRTĒJUMS]]</f>
        <v>64</v>
      </c>
      <c r="F9">
        <v>3</v>
      </c>
      <c r="G9" s="28">
        <v>61</v>
      </c>
      <c r="H9" s="32">
        <f>Table56[[#This Row],[FINĀLS]]+Table56[[#This Row],[KVALIFIKĀCIJA]]</f>
        <v>64</v>
      </c>
    </row>
    <row r="10" spans="2:8" x14ac:dyDescent="0.2">
      <c r="B10" s="27">
        <v>6</v>
      </c>
      <c r="C10" s="28">
        <v>93</v>
      </c>
      <c r="D10" s="29" t="s">
        <v>104</v>
      </c>
      <c r="E10" s="30">
        <f>Table56[[#This Row],[KOPVĒRTĒJUMS]]</f>
        <v>64</v>
      </c>
      <c r="F10">
        <v>3</v>
      </c>
      <c r="G10" s="28">
        <v>61</v>
      </c>
      <c r="H10" s="32">
        <f>Table56[[#This Row],[FINĀLS]]+Table56[[#This Row],[KVALIFIKĀCIJA]]</f>
        <v>64</v>
      </c>
    </row>
    <row r="11" spans="2:8" x14ac:dyDescent="0.2">
      <c r="B11" s="27">
        <v>7</v>
      </c>
      <c r="C11" s="43">
        <v>22</v>
      </c>
      <c r="D11" s="44" t="s">
        <v>28</v>
      </c>
      <c r="E11" s="45">
        <f>Table56[[#This Row],[KOPVĒRTĒJUMS]]</f>
        <v>62</v>
      </c>
      <c r="F11">
        <v>1</v>
      </c>
      <c r="G11" s="28">
        <v>61</v>
      </c>
      <c r="H11" s="47">
        <f>Table56[[#This Row],[FINĀLS]]+Table56[[#This Row],[KVALIFIKĀCIJA]]</f>
        <v>62</v>
      </c>
    </row>
    <row r="12" spans="2:8" x14ac:dyDescent="0.2">
      <c r="B12" s="27">
        <v>8</v>
      </c>
      <c r="C12" s="28">
        <v>6</v>
      </c>
      <c r="D12" s="29" t="s">
        <v>10</v>
      </c>
      <c r="E12" s="30">
        <f>Table56[[#This Row],[KOPVĒRTĒJUMS]]</f>
        <v>56</v>
      </c>
      <c r="F12">
        <v>2</v>
      </c>
      <c r="G12" s="28">
        <v>54</v>
      </c>
      <c r="H12" s="32">
        <f>Table56[[#This Row],[FINĀLS]]+Table56[[#This Row],[KVALIFIKĀCIJA]]</f>
        <v>56</v>
      </c>
    </row>
    <row r="13" spans="2:8" x14ac:dyDescent="0.2">
      <c r="B13" s="27">
        <v>9</v>
      </c>
      <c r="C13" s="50">
        <v>24</v>
      </c>
      <c r="D13" s="29" t="s">
        <v>72</v>
      </c>
      <c r="E13" s="30">
        <f>Table56[[#This Row],[KOPVĒRTĒJUMS]]</f>
        <v>24.5</v>
      </c>
      <c r="F13">
        <v>0.5</v>
      </c>
      <c r="G13" s="28">
        <v>24</v>
      </c>
      <c r="H13" s="32">
        <f>Table56[[#This Row],[FINĀLS]]+Table56[[#This Row],[KVALIFIKĀCIJA]]</f>
        <v>24.5</v>
      </c>
    </row>
    <row r="14" spans="2:8" x14ac:dyDescent="0.2">
      <c r="B14" s="27">
        <v>10</v>
      </c>
      <c r="C14" s="50">
        <v>28</v>
      </c>
      <c r="D14" s="29" t="s">
        <v>37</v>
      </c>
      <c r="E14" s="30">
        <f>Table56[[#This Row],[KOPVĒRTĒJUMS]]</f>
        <v>24.5</v>
      </c>
      <c r="F14">
        <v>0.5</v>
      </c>
      <c r="G14" s="28">
        <v>24</v>
      </c>
      <c r="H14" s="32">
        <f>Table56[[#This Row],[FINĀLS]]+Table56[[#This Row],[KVALIFIKĀCIJA]]</f>
        <v>24.5</v>
      </c>
    </row>
    <row r="15" spans="2:8" x14ac:dyDescent="0.2">
      <c r="B15" s="27">
        <v>11</v>
      </c>
      <c r="C15" s="27">
        <v>16</v>
      </c>
      <c r="D15" s="29" t="s">
        <v>35</v>
      </c>
      <c r="E15" s="30">
        <f>Table56[[#This Row],[KOPVĒRTĒJUMS]]</f>
        <v>24.5</v>
      </c>
      <c r="F15">
        <v>0.5</v>
      </c>
      <c r="G15" s="28">
        <v>24</v>
      </c>
      <c r="H15" s="32">
        <f>Table56[[#This Row],[FINĀLS]]+Table56[[#This Row],[KVALIFIKĀCIJA]]</f>
        <v>24.5</v>
      </c>
    </row>
    <row r="16" spans="2:8" x14ac:dyDescent="0.2">
      <c r="B16" s="27">
        <v>12</v>
      </c>
      <c r="C16" s="43">
        <v>14</v>
      </c>
      <c r="D16" s="44" t="s">
        <v>58</v>
      </c>
      <c r="E16" s="45">
        <f>Table56[[#This Row],[KOPVĒRTĒJUMS]]</f>
        <v>24.25</v>
      </c>
      <c r="F16">
        <v>0.25</v>
      </c>
      <c r="G16" s="28">
        <v>24</v>
      </c>
      <c r="H16" s="47">
        <f>Table56[[#This Row],[FINĀLS]]+Table56[[#This Row],[KVALIFIKĀCIJA]]</f>
        <v>24.25</v>
      </c>
    </row>
    <row r="17" spans="2:8" x14ac:dyDescent="0.2">
      <c r="B17" s="27">
        <v>13</v>
      </c>
      <c r="C17" s="28">
        <v>17</v>
      </c>
      <c r="D17" s="29" t="s">
        <v>114</v>
      </c>
      <c r="E17" s="30">
        <f>Table56[[#This Row],[KOPVĒRTĒJUMS]]</f>
        <v>0</v>
      </c>
      <c r="F17">
        <v>0</v>
      </c>
      <c r="G17" s="28">
        <v>0</v>
      </c>
      <c r="H17" s="32">
        <f>Table56[[#This Row],[FINĀLS]]+Table56[[#This Row],[KVALIFIKĀCIJA]]</f>
        <v>0</v>
      </c>
    </row>
  </sheetData>
  <mergeCells count="1">
    <mergeCell ref="F3:H3"/>
  </mergeCells>
  <phoneticPr fontId="18" type="noConversion"/>
  <conditionalFormatting sqref="C7:C8 C13 C10:C11">
    <cfRule type="duplicateValues" dxfId="11" priority="110"/>
    <cfRule type="duplicateValues" dxfId="10" priority="11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4ED9-373B-ED4F-9E24-0D387473B1A4}">
  <dimension ref="B1:T29"/>
  <sheetViews>
    <sheetView tabSelected="1" workbookViewId="0">
      <selection activeCell="I40" sqref="I39:I40"/>
    </sheetView>
  </sheetViews>
  <sheetFormatPr baseColWidth="10" defaultRowHeight="15" x14ac:dyDescent="0.2"/>
  <cols>
    <col min="1" max="1" width="5.5" customWidth="1"/>
    <col min="2" max="2" width="8.83203125" style="1"/>
    <col min="3" max="3" width="12" style="39" customWidth="1"/>
    <col min="4" max="4" width="25.33203125" style="1" customWidth="1"/>
    <col min="5" max="5" width="12.6640625" style="1" customWidth="1"/>
    <col min="6" max="6" width="13.33203125" style="41" customWidth="1"/>
    <col min="7" max="8" width="13.33203125" style="1" customWidth="1"/>
    <col min="9" max="9" width="13.33203125" style="42" customWidth="1"/>
    <col min="10" max="11" width="13.33203125" style="1" customWidth="1"/>
    <col min="12" max="12" width="13.33203125" style="50" customWidth="1"/>
    <col min="13" max="14" width="13.33203125" style="1" customWidth="1"/>
    <col min="15" max="15" width="13.33203125" style="52" customWidth="1"/>
    <col min="16" max="17" width="13.33203125" style="1" customWidth="1"/>
    <col min="18" max="18" width="13.33203125" style="39" customWidth="1"/>
    <col min="19" max="20" width="13.33203125" style="1" customWidth="1"/>
  </cols>
  <sheetData>
    <row r="1" spans="2:20" ht="17" x14ac:dyDescent="0.2">
      <c r="D1" s="20" t="s">
        <v>52</v>
      </c>
    </row>
    <row r="2" spans="2:20" ht="16" x14ac:dyDescent="0.2">
      <c r="E2" s="40"/>
    </row>
    <row r="3" spans="2:20" ht="17" x14ac:dyDescent="0.2">
      <c r="B3" s="21"/>
      <c r="D3" s="20" t="s">
        <v>20</v>
      </c>
      <c r="F3" s="68" t="s">
        <v>81</v>
      </c>
      <c r="G3" s="69"/>
      <c r="H3" s="70"/>
      <c r="I3" s="68" t="s">
        <v>82</v>
      </c>
      <c r="J3" s="69"/>
      <c r="K3" s="70"/>
      <c r="L3" s="68" t="s">
        <v>83</v>
      </c>
      <c r="M3" s="69"/>
      <c r="N3" s="70"/>
      <c r="O3" s="68" t="s">
        <v>84</v>
      </c>
      <c r="P3" s="69"/>
      <c r="Q3" s="70"/>
      <c r="R3" s="68" t="s">
        <v>116</v>
      </c>
      <c r="S3" s="69"/>
      <c r="T3" s="70"/>
    </row>
    <row r="4" spans="2:20" x14ac:dyDescent="0.2">
      <c r="B4" s="22"/>
      <c r="C4" s="22"/>
      <c r="D4" s="23"/>
      <c r="E4" s="23"/>
      <c r="F4" s="71" t="s">
        <v>19</v>
      </c>
      <c r="G4" s="62"/>
      <c r="H4" s="72"/>
      <c r="I4" s="71" t="s">
        <v>53</v>
      </c>
      <c r="J4" s="62"/>
      <c r="K4" s="72"/>
      <c r="L4" s="71" t="s">
        <v>61</v>
      </c>
      <c r="M4" s="62"/>
      <c r="N4" s="72"/>
      <c r="O4" s="71" t="s">
        <v>85</v>
      </c>
      <c r="P4" s="62"/>
      <c r="Q4" s="72"/>
      <c r="R4" s="71" t="s">
        <v>117</v>
      </c>
      <c r="S4" s="62"/>
      <c r="T4" s="72"/>
    </row>
    <row r="5" spans="2:20" ht="30" x14ac:dyDescent="0.2">
      <c r="B5" s="22" t="s">
        <v>86</v>
      </c>
      <c r="C5" s="22" t="s">
        <v>87</v>
      </c>
      <c r="D5" s="22" t="s">
        <v>88</v>
      </c>
      <c r="E5" s="24" t="s">
        <v>89</v>
      </c>
      <c r="F5" s="25" t="s">
        <v>76</v>
      </c>
      <c r="G5" s="17" t="s">
        <v>90</v>
      </c>
      <c r="H5" s="26" t="s">
        <v>24</v>
      </c>
      <c r="I5" s="25" t="s">
        <v>91</v>
      </c>
      <c r="J5" s="17" t="s">
        <v>92</v>
      </c>
      <c r="K5" s="26" t="s">
        <v>93</v>
      </c>
      <c r="L5" s="25" t="s">
        <v>94</v>
      </c>
      <c r="M5" s="17" t="s">
        <v>95</v>
      </c>
      <c r="N5" s="26" t="s">
        <v>96</v>
      </c>
      <c r="O5" s="25" t="s">
        <v>97</v>
      </c>
      <c r="P5" s="17" t="s">
        <v>98</v>
      </c>
      <c r="Q5" s="26" t="s">
        <v>99</v>
      </c>
      <c r="R5" s="25" t="s">
        <v>118</v>
      </c>
      <c r="S5" s="17" t="s">
        <v>119</v>
      </c>
      <c r="T5" s="26" t="s">
        <v>120</v>
      </c>
    </row>
    <row r="6" spans="2:20" s="34" customFormat="1" x14ac:dyDescent="0.2">
      <c r="B6" s="27">
        <v>1</v>
      </c>
      <c r="C6" s="28" t="s">
        <v>40</v>
      </c>
      <c r="D6" s="29" t="s">
        <v>41</v>
      </c>
      <c r="E6" s="30">
        <f>Table569[[#This Row],[TOTAL]]+Table569[[#This Row],[TOTAL    ]]+Table569[[#This Row],[TOTAL ]]+Table569[[#This Row],[TOTAL  ]]+Table569[[#This Row],[TOTAL   ]]</f>
        <v>394</v>
      </c>
      <c r="F6" s="31">
        <v>12</v>
      </c>
      <c r="G6" s="28">
        <v>61</v>
      </c>
      <c r="H6" s="32">
        <f>Table569[[#This Row],[QUALIFICATION]]+Table569[[#This Row],[FINALS]]</f>
        <v>73</v>
      </c>
      <c r="I6" s="31">
        <v>8</v>
      </c>
      <c r="J6" s="28"/>
      <c r="K6" s="32">
        <f>Table569[[#This Row],[QUALIFICATION ]]+Table569[[#This Row],[FINALS ]]</f>
        <v>8</v>
      </c>
      <c r="L6" s="31">
        <v>2</v>
      </c>
      <c r="M6" s="28">
        <v>100</v>
      </c>
      <c r="N6" s="32">
        <f>Table569[[#This Row],[QUALIFICATION  ]]+Table569[[#This Row],[FINALS  ]]</f>
        <v>102</v>
      </c>
      <c r="O6" s="31">
        <v>3</v>
      </c>
      <c r="P6" s="28">
        <v>100</v>
      </c>
      <c r="Q6" s="32">
        <f>Table569[[#This Row],[QUALIFICATION   ]]+Table569[[#This Row],[FINALS   ]]</f>
        <v>103</v>
      </c>
      <c r="R6" s="49">
        <v>104</v>
      </c>
      <c r="S6" s="54">
        <v>4</v>
      </c>
      <c r="T6" s="32">
        <f>Table569[[#This Row],[QUALIFICATION    ]]+Table569[[#This Row],[FINALS    ]]</f>
        <v>108</v>
      </c>
    </row>
    <row r="7" spans="2:20" s="34" customFormat="1" x14ac:dyDescent="0.2">
      <c r="B7" s="27">
        <v>2</v>
      </c>
      <c r="C7" s="28" t="s">
        <v>33</v>
      </c>
      <c r="D7" s="29" t="s">
        <v>25</v>
      </c>
      <c r="E7" s="30">
        <f>Table569[[#This Row],[TOTAL]]+Table569[[#This Row],[TOTAL    ]]+Table569[[#This Row],[TOTAL ]]+Table569[[#This Row],[TOTAL  ]]+Table569[[#This Row],[TOTAL   ]]</f>
        <v>301</v>
      </c>
      <c r="F7" s="31">
        <v>6</v>
      </c>
      <c r="G7" s="28">
        <v>100</v>
      </c>
      <c r="H7" s="32">
        <f>Table569[[#This Row],[QUALIFICATION]]+Table569[[#This Row],[FINALS]]</f>
        <v>106</v>
      </c>
      <c r="I7" s="31">
        <v>10</v>
      </c>
      <c r="J7" s="28"/>
      <c r="K7" s="32">
        <f>Table569[[#This Row],[QUALIFICATION ]]+Table569[[#This Row],[FINALS ]]</f>
        <v>10</v>
      </c>
      <c r="L7" s="31">
        <v>12</v>
      </c>
      <c r="M7" s="28">
        <v>88</v>
      </c>
      <c r="N7" s="32">
        <f>Table569[[#This Row],[QUALIFICATION  ]]+Table569[[#This Row],[FINALS  ]]</f>
        <v>100</v>
      </c>
      <c r="O7" s="31">
        <v>6</v>
      </c>
      <c r="P7" s="28">
        <v>54</v>
      </c>
      <c r="Q7" s="32">
        <f>Table569[[#This Row],[QUALIFICATION   ]]+Table569[[#This Row],[FINALS   ]]</f>
        <v>60</v>
      </c>
      <c r="R7" s="49">
        <v>24.5</v>
      </c>
      <c r="S7" s="54">
        <v>0.5</v>
      </c>
      <c r="T7" s="32">
        <f>Table569[[#This Row],[QUALIFICATION    ]]+Table569[[#This Row],[FINALS    ]]</f>
        <v>25</v>
      </c>
    </row>
    <row r="8" spans="2:20" s="34" customFormat="1" x14ac:dyDescent="0.2">
      <c r="B8" s="27">
        <v>3</v>
      </c>
      <c r="C8" s="28" t="s">
        <v>51</v>
      </c>
      <c r="D8" s="29" t="s">
        <v>12</v>
      </c>
      <c r="E8" s="30">
        <f>Table569[[#This Row],[TOTAL]]+Table569[[#This Row],[TOTAL    ]]+Table569[[#This Row],[TOTAL ]]+Table569[[#This Row],[TOTAL  ]]+Table569[[#This Row],[TOTAL   ]]</f>
        <v>284</v>
      </c>
      <c r="F8" s="31">
        <v>2</v>
      </c>
      <c r="G8" s="28">
        <v>54</v>
      </c>
      <c r="H8" s="32">
        <f>Table569[[#This Row],[QUALIFICATION]]+Table569[[#This Row],[FINALS]]</f>
        <v>56</v>
      </c>
      <c r="I8" s="31">
        <v>2</v>
      </c>
      <c r="J8" s="28"/>
      <c r="K8" s="32">
        <f>Table569[[#This Row],[QUALIFICATION ]]+Table569[[#This Row],[FINALS ]]</f>
        <v>2</v>
      </c>
      <c r="L8" s="31">
        <v>2</v>
      </c>
      <c r="M8" s="28">
        <v>69</v>
      </c>
      <c r="N8" s="32">
        <f>Table569[[#This Row],[QUALIFICATION  ]]+Table569[[#This Row],[FINALS  ]]</f>
        <v>71</v>
      </c>
      <c r="O8" s="31">
        <v>4</v>
      </c>
      <c r="P8" s="28">
        <v>78</v>
      </c>
      <c r="Q8" s="32">
        <f>Table569[[#This Row],[QUALIFICATION   ]]+Table569[[#This Row],[FINALS   ]]</f>
        <v>82</v>
      </c>
      <c r="R8" s="49">
        <v>67</v>
      </c>
      <c r="S8" s="54">
        <v>6</v>
      </c>
      <c r="T8" s="32">
        <f>Table569[[#This Row],[QUALIFICATION    ]]+Table569[[#This Row],[FINALS    ]]</f>
        <v>73</v>
      </c>
    </row>
    <row r="9" spans="2:20" s="34" customFormat="1" x14ac:dyDescent="0.2">
      <c r="B9" s="27">
        <v>4</v>
      </c>
      <c r="C9" s="28" t="s">
        <v>27</v>
      </c>
      <c r="D9" s="29" t="s">
        <v>28</v>
      </c>
      <c r="E9" s="30">
        <f>Table569[[#This Row],[TOTAL]]+Table569[[#This Row],[TOTAL    ]]+Table569[[#This Row],[TOTAL ]]+Table569[[#This Row],[TOTAL  ]]+Table569[[#This Row],[TOTAL   ]]</f>
        <v>261</v>
      </c>
      <c r="F9" s="31">
        <v>3</v>
      </c>
      <c r="G9" s="28">
        <v>61</v>
      </c>
      <c r="H9" s="32">
        <f>Table569[[#This Row],[QUALIFICATION]]+Table569[[#This Row],[FINALS]]</f>
        <v>64</v>
      </c>
      <c r="I9" s="31">
        <v>12</v>
      </c>
      <c r="J9" s="28"/>
      <c r="K9" s="32">
        <f>Table569[[#This Row],[QUALIFICATION ]]+Table569[[#This Row],[FINALS ]]</f>
        <v>12</v>
      </c>
      <c r="L9" s="31">
        <v>3</v>
      </c>
      <c r="M9" s="28">
        <v>61</v>
      </c>
      <c r="N9" s="32">
        <f>Table569[[#This Row],[QUALIFICATION  ]]+Table569[[#This Row],[FINALS  ]]</f>
        <v>64</v>
      </c>
      <c r="O9" s="31">
        <v>4</v>
      </c>
      <c r="P9" s="28">
        <v>54</v>
      </c>
      <c r="Q9" s="32">
        <f>Table569[[#This Row],[QUALIFICATION   ]]+Table569[[#This Row],[FINALS   ]]</f>
        <v>58</v>
      </c>
      <c r="R9" s="49">
        <v>62</v>
      </c>
      <c r="S9" s="54">
        <v>1</v>
      </c>
      <c r="T9" s="32">
        <f>Table569[[#This Row],[QUALIFICATION    ]]+Table569[[#This Row],[FINALS    ]]</f>
        <v>63</v>
      </c>
    </row>
    <row r="10" spans="2:20" s="34" customFormat="1" x14ac:dyDescent="0.2">
      <c r="B10" s="27">
        <v>5</v>
      </c>
      <c r="C10" s="28" t="s">
        <v>49</v>
      </c>
      <c r="D10" s="29" t="s">
        <v>37</v>
      </c>
      <c r="E10" s="30">
        <f>Table569[[#This Row],[TOTAL]]+Table569[[#This Row],[TOTAL    ]]+Table569[[#This Row],[TOTAL ]]+Table569[[#This Row],[TOTAL  ]]+Table569[[#This Row],[TOTAL   ]]</f>
        <v>256</v>
      </c>
      <c r="F10" s="31">
        <v>10</v>
      </c>
      <c r="G10" s="28">
        <v>88</v>
      </c>
      <c r="H10" s="32">
        <f>Table569[[#This Row],[QUALIFICATION]]+Table569[[#This Row],[FINALS]]</f>
        <v>98</v>
      </c>
      <c r="I10" s="31">
        <v>6</v>
      </c>
      <c r="J10" s="28"/>
      <c r="K10" s="32">
        <f>Table569[[#This Row],[QUALIFICATION ]]+Table569[[#This Row],[FINALS ]]</f>
        <v>6</v>
      </c>
      <c r="L10" s="31">
        <v>10</v>
      </c>
      <c r="M10" s="28">
        <v>61</v>
      </c>
      <c r="N10" s="32">
        <f>Table569[[#This Row],[QUALIFICATION  ]]+Table569[[#This Row],[FINALS  ]]</f>
        <v>71</v>
      </c>
      <c r="O10" s="31">
        <v>2</v>
      </c>
      <c r="P10" s="28">
        <v>54</v>
      </c>
      <c r="Q10" s="32">
        <f>Table569[[#This Row],[QUALIFICATION   ]]+Table569[[#This Row],[FINALS   ]]</f>
        <v>56</v>
      </c>
      <c r="R10" s="49">
        <v>24.5</v>
      </c>
      <c r="S10" s="54">
        <v>0.5</v>
      </c>
      <c r="T10" s="32">
        <f>Table569[[#This Row],[QUALIFICATION    ]]+Table569[[#This Row],[FINALS    ]]</f>
        <v>25</v>
      </c>
    </row>
    <row r="11" spans="2:20" s="34" customFormat="1" x14ac:dyDescent="0.2">
      <c r="B11" s="27">
        <v>6</v>
      </c>
      <c r="C11" s="27" t="s">
        <v>47</v>
      </c>
      <c r="D11" s="33" t="s">
        <v>10</v>
      </c>
      <c r="E11" s="30">
        <f>Table569[[#This Row],[TOTAL]]+Table569[[#This Row],[TOTAL    ]]+Table569[[#This Row],[TOTAL ]]+Table569[[#This Row],[TOTAL  ]]+Table569[[#This Row],[TOTAL   ]]</f>
        <v>228.5</v>
      </c>
      <c r="F11" s="31">
        <v>4</v>
      </c>
      <c r="G11" s="28">
        <v>78</v>
      </c>
      <c r="H11" s="32">
        <f>Table569[[#This Row],[QUALIFICATION]]+Table569[[#This Row],[FINALS]]</f>
        <v>82</v>
      </c>
      <c r="I11" s="31">
        <v>1</v>
      </c>
      <c r="J11" s="28"/>
      <c r="K11" s="32">
        <f>Table569[[#This Row],[QUALIFICATION ]]+Table569[[#This Row],[FINALS ]]</f>
        <v>1</v>
      </c>
      <c r="L11" s="31">
        <v>0.5</v>
      </c>
      <c r="M11" s="28">
        <v>24</v>
      </c>
      <c r="N11" s="32">
        <f>Table569[[#This Row],[QUALIFICATION  ]]+Table569[[#This Row],[FINALS  ]]</f>
        <v>24.5</v>
      </c>
      <c r="O11" s="31">
        <v>2</v>
      </c>
      <c r="P11" s="28">
        <v>61</v>
      </c>
      <c r="Q11" s="32">
        <f>Table569[[#This Row],[QUALIFICATION   ]]+Table569[[#This Row],[FINALS   ]]</f>
        <v>63</v>
      </c>
      <c r="R11" s="49">
        <v>56</v>
      </c>
      <c r="S11" s="54">
        <v>2</v>
      </c>
      <c r="T11" s="32">
        <f>Table569[[#This Row],[QUALIFICATION    ]]+Table569[[#This Row],[FINALS    ]]</f>
        <v>58</v>
      </c>
    </row>
    <row r="12" spans="2:20" s="34" customFormat="1" x14ac:dyDescent="0.2">
      <c r="B12" s="27">
        <v>7</v>
      </c>
      <c r="C12" s="43" t="s">
        <v>69</v>
      </c>
      <c r="D12" s="44" t="s">
        <v>70</v>
      </c>
      <c r="E12" s="45">
        <f>Table569[[#This Row],[TOTAL]]+Table569[[#This Row],[TOTAL    ]]+Table569[[#This Row],[TOTAL ]]+Table569[[#This Row],[TOTAL  ]]+Table569[[#This Row],[TOTAL   ]]</f>
        <v>202</v>
      </c>
      <c r="F12" s="46"/>
      <c r="G12" s="30"/>
      <c r="H12" s="47">
        <f>Table569[[#This Row],[QUALIFICATION]]+Table569[[#This Row],[FINALS]]</f>
        <v>0</v>
      </c>
      <c r="I12" s="46"/>
      <c r="J12" s="30"/>
      <c r="K12" s="47">
        <f>Table569[[#This Row],[QUALIFICATION ]]+Table569[[#This Row],[FINALS ]]</f>
        <v>0</v>
      </c>
      <c r="L12" s="46"/>
      <c r="M12" s="30"/>
      <c r="N12" s="47">
        <f>Table569[[#This Row],[QUALIFICATION  ]]+Table569[[#This Row],[FINALS  ]]</f>
        <v>0</v>
      </c>
      <c r="O12" s="49">
        <v>12</v>
      </c>
      <c r="P12" s="54">
        <v>88</v>
      </c>
      <c r="Q12" s="48">
        <f>Table569[[#This Row],[QUALIFICATION   ]]+Table569[[#This Row],[FINALS   ]]</f>
        <v>100</v>
      </c>
      <c r="R12" s="49">
        <v>90</v>
      </c>
      <c r="S12" s="54">
        <v>12</v>
      </c>
      <c r="T12" s="48">
        <f>Table569[[#This Row],[QUALIFICATION    ]]+Table569[[#This Row],[FINALS    ]]</f>
        <v>102</v>
      </c>
    </row>
    <row r="13" spans="2:20" s="34" customFormat="1" x14ac:dyDescent="0.2">
      <c r="B13" s="27">
        <v>8</v>
      </c>
      <c r="C13" s="28" t="s">
        <v>38</v>
      </c>
      <c r="D13" s="29" t="s">
        <v>39</v>
      </c>
      <c r="E13" s="30">
        <f>Table569[[#This Row],[TOTAL]]+Table569[[#This Row],[TOTAL    ]]+Table569[[#This Row],[TOTAL ]]+Table569[[#This Row],[TOTAL  ]]+Table569[[#This Row],[TOTAL   ]]</f>
        <v>199</v>
      </c>
      <c r="F13" s="31">
        <v>8</v>
      </c>
      <c r="G13" s="28">
        <v>61</v>
      </c>
      <c r="H13" s="32">
        <f>Table569[[#This Row],[QUALIFICATION]]+Table569[[#This Row],[FINALS]]</f>
        <v>69</v>
      </c>
      <c r="I13" s="31">
        <v>0</v>
      </c>
      <c r="J13" s="28"/>
      <c r="K13" s="32">
        <f>Table569[[#This Row],[QUALIFICATION ]]+Table569[[#This Row],[FINALS ]]</f>
        <v>0</v>
      </c>
      <c r="L13" s="31">
        <v>0</v>
      </c>
      <c r="M13" s="28">
        <v>0</v>
      </c>
      <c r="N13" s="32">
        <f>Table569[[#This Row],[QUALIFICATION  ]]+Table569[[#This Row],[FINALS  ]]</f>
        <v>0</v>
      </c>
      <c r="O13" s="31">
        <v>2</v>
      </c>
      <c r="P13" s="28">
        <v>54</v>
      </c>
      <c r="Q13" s="32">
        <f>Table569[[#This Row],[QUALIFICATION   ]]+Table569[[#This Row],[FINALS   ]]</f>
        <v>56</v>
      </c>
      <c r="R13" s="49">
        <v>64</v>
      </c>
      <c r="S13" s="54">
        <v>10</v>
      </c>
      <c r="T13" s="32">
        <f>Table569[[#This Row],[QUALIFICATION    ]]+Table569[[#This Row],[FINALS    ]]</f>
        <v>74</v>
      </c>
    </row>
    <row r="14" spans="2:20" s="34" customFormat="1" x14ac:dyDescent="0.2">
      <c r="B14" s="27">
        <v>9</v>
      </c>
      <c r="C14" s="28" t="s">
        <v>9</v>
      </c>
      <c r="D14" s="29" t="s">
        <v>11</v>
      </c>
      <c r="E14" s="30">
        <f>Table569[[#This Row],[TOTAL]]+Table569[[#This Row],[TOTAL    ]]+Table569[[#This Row],[TOTAL ]]+Table569[[#This Row],[TOTAL  ]]+Table569[[#This Row],[TOTAL   ]]</f>
        <v>160</v>
      </c>
      <c r="F14" s="31">
        <v>2</v>
      </c>
      <c r="G14" s="28">
        <v>54</v>
      </c>
      <c r="H14" s="32">
        <f>Table569[[#This Row],[QUALIFICATION]]+Table569[[#This Row],[FINALS]]</f>
        <v>56</v>
      </c>
      <c r="I14" s="31">
        <v>2</v>
      </c>
      <c r="J14" s="28"/>
      <c r="K14" s="32">
        <f>Table569[[#This Row],[QUALIFICATION ]]+Table569[[#This Row],[FINALS ]]</f>
        <v>2</v>
      </c>
      <c r="L14" s="31">
        <v>1</v>
      </c>
      <c r="M14" s="28">
        <v>24</v>
      </c>
      <c r="N14" s="32">
        <f>Table569[[#This Row],[QUALIFICATION  ]]+Table569[[#This Row],[FINALS  ]]</f>
        <v>25</v>
      </c>
      <c r="O14" s="31">
        <v>8</v>
      </c>
      <c r="P14" s="28">
        <v>69</v>
      </c>
      <c r="Q14" s="32">
        <f>Table569[[#This Row],[QUALIFICATION   ]]+Table569[[#This Row],[FINALS   ]]</f>
        <v>77</v>
      </c>
      <c r="R14" s="49"/>
      <c r="S14" s="54"/>
      <c r="T14" s="32">
        <f>Table569[[#This Row],[QUALIFICATION    ]]+Table569[[#This Row],[FINALS    ]]</f>
        <v>0</v>
      </c>
    </row>
    <row r="15" spans="2:20" s="34" customFormat="1" x14ac:dyDescent="0.2">
      <c r="B15" s="27">
        <v>10</v>
      </c>
      <c r="C15" s="28" t="s">
        <v>34</v>
      </c>
      <c r="D15" s="29" t="s">
        <v>13</v>
      </c>
      <c r="E15" s="30">
        <f>Table569[[#This Row],[TOTAL]]+Table569[[#This Row],[TOTAL    ]]+Table569[[#This Row],[TOTAL ]]+Table569[[#This Row],[TOTAL  ]]+Table569[[#This Row],[TOTAL   ]]</f>
        <v>137</v>
      </c>
      <c r="F15" s="31">
        <v>3</v>
      </c>
      <c r="G15" s="28">
        <v>69</v>
      </c>
      <c r="H15" s="32">
        <f>Table569[[#This Row],[QUALIFICATION]]+Table569[[#This Row],[FINALS]]</f>
        <v>72</v>
      </c>
      <c r="I15" s="31">
        <v>2</v>
      </c>
      <c r="J15" s="28"/>
      <c r="K15" s="32">
        <f>Table569[[#This Row],[QUALIFICATION ]]+Table569[[#This Row],[FINALS ]]</f>
        <v>2</v>
      </c>
      <c r="L15" s="31"/>
      <c r="M15" s="28"/>
      <c r="N15" s="32">
        <f>Table569[[#This Row],[QUALIFICATION  ]]+Table569[[#This Row],[FINALS  ]]</f>
        <v>0</v>
      </c>
      <c r="O15" s="31">
        <v>2</v>
      </c>
      <c r="P15" s="28">
        <v>61</v>
      </c>
      <c r="Q15" s="32">
        <f>Table569[[#This Row],[QUALIFICATION   ]]+Table569[[#This Row],[FINALS   ]]</f>
        <v>63</v>
      </c>
      <c r="R15" s="49"/>
      <c r="S15" s="54"/>
      <c r="T15" s="32">
        <f>Table569[[#This Row],[QUALIFICATION    ]]+Table569[[#This Row],[FINALS    ]]</f>
        <v>0</v>
      </c>
    </row>
    <row r="16" spans="2:20" s="1" customFormat="1" x14ac:dyDescent="0.2">
      <c r="B16" s="27">
        <v>11</v>
      </c>
      <c r="C16" s="28" t="s">
        <v>48</v>
      </c>
      <c r="D16" s="29" t="s">
        <v>42</v>
      </c>
      <c r="E16" s="30">
        <f>Table569[[#This Row],[TOTAL]]+Table569[[#This Row],[TOTAL    ]]+Table569[[#This Row],[TOTAL ]]+Table569[[#This Row],[TOTAL  ]]+Table569[[#This Row],[TOTAL   ]]</f>
        <v>126</v>
      </c>
      <c r="F16" s="31">
        <v>4</v>
      </c>
      <c r="G16" s="28">
        <v>61</v>
      </c>
      <c r="H16" s="32">
        <f>Table569[[#This Row],[QUALIFICATION]]+Table569[[#This Row],[FINALS]]</f>
        <v>65</v>
      </c>
      <c r="I16" s="31">
        <v>4</v>
      </c>
      <c r="J16" s="28"/>
      <c r="K16" s="32">
        <f>Table569[[#This Row],[QUALIFICATION ]]+Table569[[#This Row],[FINALS ]]</f>
        <v>4</v>
      </c>
      <c r="L16" s="31"/>
      <c r="M16" s="28"/>
      <c r="N16" s="32">
        <f>Table569[[#This Row],[QUALIFICATION  ]]+Table569[[#This Row],[FINALS  ]]</f>
        <v>0</v>
      </c>
      <c r="O16" s="31">
        <v>3</v>
      </c>
      <c r="P16" s="28">
        <v>54</v>
      </c>
      <c r="Q16" s="32">
        <f>Table569[[#This Row],[QUALIFICATION   ]]+Table569[[#This Row],[FINALS   ]]</f>
        <v>57</v>
      </c>
      <c r="R16" s="49"/>
      <c r="S16" s="54"/>
      <c r="T16" s="32">
        <f>Table569[[#This Row],[QUALIFICATION    ]]+Table569[[#This Row],[FINALS    ]]</f>
        <v>0</v>
      </c>
    </row>
    <row r="17" spans="2:20" s="34" customFormat="1" x14ac:dyDescent="0.2">
      <c r="B17" s="27">
        <v>12</v>
      </c>
      <c r="C17" s="28" t="s">
        <v>30</v>
      </c>
      <c r="D17" s="29" t="s">
        <v>31</v>
      </c>
      <c r="E17" s="30">
        <f>Table569[[#This Row],[TOTAL]]+Table569[[#This Row],[TOTAL    ]]+Table569[[#This Row],[TOTAL ]]+Table569[[#This Row],[TOTAL  ]]+Table569[[#This Row],[TOTAL   ]]</f>
        <v>126</v>
      </c>
      <c r="F17" s="31">
        <v>2</v>
      </c>
      <c r="G17" s="28">
        <v>54</v>
      </c>
      <c r="H17" s="32">
        <f>Table569[[#This Row],[QUALIFICATION]]+Table569[[#This Row],[FINALS]]</f>
        <v>56</v>
      </c>
      <c r="I17" s="31">
        <v>3</v>
      </c>
      <c r="J17" s="28"/>
      <c r="K17" s="32">
        <f>Table569[[#This Row],[QUALIFICATION ]]+Table569[[#This Row],[FINALS ]]</f>
        <v>3</v>
      </c>
      <c r="L17" s="31"/>
      <c r="M17" s="28"/>
      <c r="N17" s="32">
        <f>Table569[[#This Row],[QUALIFICATION  ]]+Table569[[#This Row],[FINALS  ]]</f>
        <v>0</v>
      </c>
      <c r="O17" s="31"/>
      <c r="P17" s="28"/>
      <c r="Q17" s="32">
        <f>Table569[[#This Row],[QUALIFICATION   ]]+Table569[[#This Row],[FINALS   ]]</f>
        <v>0</v>
      </c>
      <c r="R17" s="49">
        <v>64</v>
      </c>
      <c r="S17" s="54">
        <v>3</v>
      </c>
      <c r="T17" s="32">
        <f>Table569[[#This Row],[QUALIFICATION    ]]+Table569[[#This Row],[FINALS    ]]</f>
        <v>67</v>
      </c>
    </row>
    <row r="18" spans="2:20" s="34" customFormat="1" x14ac:dyDescent="0.2">
      <c r="B18" s="27">
        <v>13</v>
      </c>
      <c r="C18" s="28" t="s">
        <v>36</v>
      </c>
      <c r="D18" s="29" t="s">
        <v>35</v>
      </c>
      <c r="E18" s="30">
        <f>Table569[[#This Row],[TOTAL]]+Table569[[#This Row],[TOTAL    ]]+Table569[[#This Row],[TOTAL ]]+Table569[[#This Row],[TOTAL  ]]+Table569[[#This Row],[TOTAL   ]]</f>
        <v>113</v>
      </c>
      <c r="F18" s="31">
        <v>0</v>
      </c>
      <c r="G18" s="28">
        <v>0</v>
      </c>
      <c r="H18" s="32">
        <f>Table569[[#This Row],[QUALIFICATION]]+Table569[[#This Row],[FINALS]]</f>
        <v>0</v>
      </c>
      <c r="I18" s="31">
        <v>0</v>
      </c>
      <c r="J18" s="28"/>
      <c r="K18" s="32">
        <f>Table569[[#This Row],[QUALIFICATION ]]+Table569[[#This Row],[FINALS ]]</f>
        <v>0</v>
      </c>
      <c r="L18" s="31">
        <v>2</v>
      </c>
      <c r="M18" s="28">
        <v>24</v>
      </c>
      <c r="N18" s="32">
        <f>Table569[[#This Row],[QUALIFICATION  ]]+Table569[[#This Row],[FINALS  ]]</f>
        <v>26</v>
      </c>
      <c r="O18" s="31">
        <v>1</v>
      </c>
      <c r="P18" s="28">
        <v>61</v>
      </c>
      <c r="Q18" s="32">
        <f>Table569[[#This Row],[QUALIFICATION   ]]+Table569[[#This Row],[FINALS   ]]</f>
        <v>62</v>
      </c>
      <c r="R18" s="49">
        <v>24.5</v>
      </c>
      <c r="S18" s="54">
        <v>0.5</v>
      </c>
      <c r="T18" s="32">
        <f>Table569[[#This Row],[QUALIFICATION    ]]+Table569[[#This Row],[FINALS    ]]</f>
        <v>25</v>
      </c>
    </row>
    <row r="19" spans="2:20" s="1" customFormat="1" x14ac:dyDescent="0.2">
      <c r="B19" s="27">
        <v>14</v>
      </c>
      <c r="C19" s="28" t="s">
        <v>62</v>
      </c>
      <c r="D19" s="29" t="s">
        <v>57</v>
      </c>
      <c r="E19" s="30">
        <f>Table569[[#This Row],[TOTAL]]+Table569[[#This Row],[TOTAL    ]]+Table569[[#This Row],[TOTAL ]]+Table569[[#This Row],[TOTAL  ]]+Table569[[#This Row],[TOTAL   ]]</f>
        <v>84</v>
      </c>
      <c r="F19" s="46"/>
      <c r="G19" s="30"/>
      <c r="H19" s="47">
        <f>Table569[[#This Row],[QUALIFICATION]]+Table569[[#This Row],[FINALS]]</f>
        <v>0</v>
      </c>
      <c r="I19" s="46"/>
      <c r="J19" s="30"/>
      <c r="K19" s="47">
        <f>Table569[[#This Row],[QUALIFICATION ]]+Table569[[#This Row],[FINALS ]]</f>
        <v>0</v>
      </c>
      <c r="L19" s="31">
        <v>6</v>
      </c>
      <c r="M19" s="28">
        <v>78</v>
      </c>
      <c r="N19" s="32">
        <f>Table569[[#This Row],[QUALIFICATION  ]]+Table569[[#This Row],[FINALS  ]]</f>
        <v>84</v>
      </c>
      <c r="O19" s="31"/>
      <c r="P19" s="28"/>
      <c r="Q19" s="32">
        <f>Table569[[#This Row],[QUALIFICATION   ]]+Table569[[#This Row],[FINALS   ]]</f>
        <v>0</v>
      </c>
      <c r="R19" s="49"/>
      <c r="S19" s="54"/>
      <c r="T19" s="32">
        <f>Table569[[#This Row],[QUALIFICATION    ]]+Table569[[#This Row],[FINALS    ]]</f>
        <v>0</v>
      </c>
    </row>
    <row r="20" spans="2:20" s="1" customFormat="1" x14ac:dyDescent="0.2">
      <c r="B20" s="27">
        <v>15</v>
      </c>
      <c r="C20" s="28" t="s">
        <v>44</v>
      </c>
      <c r="D20" s="29" t="s">
        <v>43</v>
      </c>
      <c r="E20" s="30">
        <f>Table569[[#This Row],[TOTAL]]+Table569[[#This Row],[TOTAL    ]]+Table569[[#This Row],[TOTAL ]]+Table569[[#This Row],[TOTAL  ]]+Table569[[#This Row],[TOTAL   ]]</f>
        <v>79.5</v>
      </c>
      <c r="F20" s="31">
        <v>0</v>
      </c>
      <c r="G20" s="28">
        <v>0</v>
      </c>
      <c r="H20" s="32">
        <f>Table569[[#This Row],[QUALIFICATION]]+Table569[[#This Row],[FINALS]]</f>
        <v>0</v>
      </c>
      <c r="I20" s="31"/>
      <c r="J20" s="28"/>
      <c r="K20" s="32">
        <f>Table569[[#This Row],[QUALIFICATION ]]+Table569[[#This Row],[FINALS ]]</f>
        <v>0</v>
      </c>
      <c r="L20" s="31"/>
      <c r="M20" s="28"/>
      <c r="N20" s="32">
        <f>Table569[[#This Row],[QUALIFICATION  ]]+Table569[[#This Row],[FINALS  ]]</f>
        <v>0</v>
      </c>
      <c r="O20" s="31">
        <v>1</v>
      </c>
      <c r="P20" s="28">
        <v>54</v>
      </c>
      <c r="Q20" s="32">
        <f>Table569[[#This Row],[QUALIFICATION   ]]+Table569[[#This Row],[FINALS   ]]</f>
        <v>55</v>
      </c>
      <c r="R20" s="49">
        <v>24.25</v>
      </c>
      <c r="S20" s="54">
        <v>0.25</v>
      </c>
      <c r="T20" s="32">
        <f>Table569[[#This Row],[QUALIFICATION    ]]+Table569[[#This Row],[FINALS    ]]</f>
        <v>24.5</v>
      </c>
    </row>
    <row r="21" spans="2:20" s="1" customFormat="1" x14ac:dyDescent="0.2">
      <c r="B21" s="27">
        <v>16</v>
      </c>
      <c r="C21" s="43" t="s">
        <v>103</v>
      </c>
      <c r="D21" s="44" t="s">
        <v>104</v>
      </c>
      <c r="E21" s="45">
        <f>Table569[[#This Row],[TOTAL]]+Table569[[#This Row],[TOTAL    ]]+Table569[[#This Row],[TOTAL ]]+Table569[[#This Row],[TOTAL  ]]+Table569[[#This Row],[TOTAL   ]]</f>
        <v>67</v>
      </c>
      <c r="F21" s="46"/>
      <c r="G21" s="30"/>
      <c r="H21" s="47">
        <f>Table569[[#This Row],[QUALIFICATION]]+Table569[[#This Row],[FINALS]]</f>
        <v>0</v>
      </c>
      <c r="I21" s="46"/>
      <c r="J21" s="30"/>
      <c r="K21" s="47">
        <f>Table569[[#This Row],[QUALIFICATION ]]+Table569[[#This Row],[FINALS ]]</f>
        <v>0</v>
      </c>
      <c r="L21" s="46"/>
      <c r="M21" s="30"/>
      <c r="N21" s="47">
        <f>Table569[[#This Row],[QUALIFICATION  ]]+Table569[[#This Row],[FINALS  ]]</f>
        <v>0</v>
      </c>
      <c r="O21" s="46"/>
      <c r="P21" s="30"/>
      <c r="Q21" s="47">
        <f>Table569[[#This Row],[QUALIFICATION   ]]+Table569[[#This Row],[FINALS   ]]</f>
        <v>0</v>
      </c>
      <c r="R21" s="49">
        <v>64</v>
      </c>
      <c r="S21" s="54">
        <v>3</v>
      </c>
      <c r="T21" s="48">
        <f>Table569[[#This Row],[QUALIFICATION    ]]+Table569[[#This Row],[FINALS    ]]</f>
        <v>67</v>
      </c>
    </row>
    <row r="22" spans="2:20" s="1" customFormat="1" x14ac:dyDescent="0.2">
      <c r="B22" s="27">
        <v>17</v>
      </c>
      <c r="C22" s="28" t="s">
        <v>64</v>
      </c>
      <c r="D22" s="29" t="s">
        <v>59</v>
      </c>
      <c r="E22" s="30">
        <f>Table569[[#This Row],[TOTAL]]+Table569[[#This Row],[TOTAL    ]]+Table569[[#This Row],[TOTAL ]]+Table569[[#This Row],[TOTAL  ]]+Table569[[#This Row],[TOTAL   ]]</f>
        <v>62</v>
      </c>
      <c r="F22" s="46"/>
      <c r="G22" s="30"/>
      <c r="H22" s="47">
        <f>Table569[[#This Row],[QUALIFICATION]]+Table569[[#This Row],[FINALS]]</f>
        <v>0</v>
      </c>
      <c r="I22" s="46"/>
      <c r="J22" s="30"/>
      <c r="K22" s="47">
        <f>Table569[[#This Row],[QUALIFICATION ]]+Table569[[#This Row],[FINALS ]]</f>
        <v>0</v>
      </c>
      <c r="L22" s="31">
        <v>1</v>
      </c>
      <c r="M22" s="28">
        <v>61</v>
      </c>
      <c r="N22" s="32">
        <f>Table569[[#This Row],[QUALIFICATION  ]]+Table569[[#This Row],[FINALS  ]]</f>
        <v>62</v>
      </c>
      <c r="O22" s="31"/>
      <c r="P22" s="28"/>
      <c r="Q22" s="32">
        <f>Table569[[#This Row],[QUALIFICATION   ]]+Table569[[#This Row],[FINALS   ]]</f>
        <v>0</v>
      </c>
      <c r="R22" s="49"/>
      <c r="S22" s="54"/>
      <c r="T22" s="32">
        <f>Table569[[#This Row],[QUALIFICATION    ]]+Table569[[#This Row],[FINALS    ]]</f>
        <v>0</v>
      </c>
    </row>
    <row r="23" spans="2:20" s="1" customFormat="1" x14ac:dyDescent="0.2">
      <c r="B23" s="27">
        <v>18</v>
      </c>
      <c r="C23" s="27" t="s">
        <v>63</v>
      </c>
      <c r="D23" s="33" t="s">
        <v>56</v>
      </c>
      <c r="E23" s="30">
        <f>Table569[[#This Row],[TOTAL]]+Table569[[#This Row],[TOTAL    ]]+Table569[[#This Row],[TOTAL ]]+Table569[[#This Row],[TOTAL  ]]+Table569[[#This Row],[TOTAL   ]]</f>
        <v>62</v>
      </c>
      <c r="F23" s="46"/>
      <c r="G23" s="30"/>
      <c r="H23" s="47">
        <f>Table569[[#This Row],[QUALIFICATION]]+Table569[[#This Row],[FINALS]]</f>
        <v>0</v>
      </c>
      <c r="I23" s="46"/>
      <c r="J23" s="30"/>
      <c r="K23" s="47">
        <f>Table569[[#This Row],[QUALIFICATION ]]+Table569[[#This Row],[FINALS ]]</f>
        <v>0</v>
      </c>
      <c r="L23" s="31">
        <v>8</v>
      </c>
      <c r="M23" s="28">
        <v>54</v>
      </c>
      <c r="N23" s="32">
        <f>Table569[[#This Row],[QUALIFICATION  ]]+Table569[[#This Row],[FINALS  ]]</f>
        <v>62</v>
      </c>
      <c r="O23" s="31"/>
      <c r="P23" s="28"/>
      <c r="Q23" s="32">
        <f>Table569[[#This Row],[QUALIFICATION   ]]+Table569[[#This Row],[FINALS   ]]</f>
        <v>0</v>
      </c>
      <c r="R23" s="49"/>
      <c r="S23" s="54"/>
      <c r="T23" s="32">
        <f>Table569[[#This Row],[QUALIFICATION    ]]+Table569[[#This Row],[FINALS    ]]</f>
        <v>0</v>
      </c>
    </row>
    <row r="24" spans="2:20" s="1" customFormat="1" x14ac:dyDescent="0.2">
      <c r="B24" s="27">
        <v>19</v>
      </c>
      <c r="C24" s="28" t="s">
        <v>46</v>
      </c>
      <c r="D24" s="29" t="s">
        <v>26</v>
      </c>
      <c r="E24" s="30">
        <f>Table569[[#This Row],[TOTAL]]+Table569[[#This Row],[TOTAL    ]]+Table569[[#This Row],[TOTAL ]]+Table569[[#This Row],[TOTAL  ]]+Table569[[#This Row],[TOTAL   ]]</f>
        <v>56</v>
      </c>
      <c r="F24" s="31">
        <v>2</v>
      </c>
      <c r="G24" s="28">
        <v>54</v>
      </c>
      <c r="H24" s="32">
        <f>Table569[[#This Row],[QUALIFICATION]]+Table569[[#This Row],[FINALS]]</f>
        <v>56</v>
      </c>
      <c r="I24" s="31"/>
      <c r="J24" s="28"/>
      <c r="K24" s="32">
        <f>Table569[[#This Row],[QUALIFICATION ]]+Table569[[#This Row],[FINALS ]]</f>
        <v>0</v>
      </c>
      <c r="L24" s="31">
        <v>0</v>
      </c>
      <c r="M24" s="28">
        <v>0</v>
      </c>
      <c r="N24" s="32">
        <f>Table569[[#This Row],[QUALIFICATION  ]]+Table569[[#This Row],[FINALS  ]]</f>
        <v>0</v>
      </c>
      <c r="O24" s="31"/>
      <c r="P24" s="28"/>
      <c r="Q24" s="32">
        <f>Table569[[#This Row],[QUALIFICATION   ]]+Table569[[#This Row],[FINALS   ]]</f>
        <v>0</v>
      </c>
      <c r="R24" s="49"/>
      <c r="S24" s="54"/>
      <c r="T24" s="32">
        <f>Table569[[#This Row],[QUALIFICATION    ]]+Table569[[#This Row],[FINALS    ]]</f>
        <v>0</v>
      </c>
    </row>
    <row r="25" spans="2:20" s="1" customFormat="1" x14ac:dyDescent="0.2">
      <c r="B25" s="27">
        <v>20</v>
      </c>
      <c r="C25" s="43" t="s">
        <v>65</v>
      </c>
      <c r="D25" s="44" t="s">
        <v>60</v>
      </c>
      <c r="E25" s="30">
        <f>Table569[[#This Row],[TOTAL]]+Table569[[#This Row],[TOTAL    ]]+Table569[[#This Row],[TOTAL ]]+Table569[[#This Row],[TOTAL  ]]+Table569[[#This Row],[TOTAL   ]]</f>
        <v>54.5</v>
      </c>
      <c r="F25" s="46"/>
      <c r="G25" s="30"/>
      <c r="H25" s="47">
        <f>Table569[[#This Row],[QUALIFICATION]]+Table569[[#This Row],[FINALS]]</f>
        <v>0</v>
      </c>
      <c r="I25" s="46"/>
      <c r="J25" s="30"/>
      <c r="K25" s="47">
        <f>Table569[[#This Row],[QUALIFICATION ]]+Table569[[#This Row],[FINALS ]]</f>
        <v>0</v>
      </c>
      <c r="L25" s="31">
        <v>0.5</v>
      </c>
      <c r="M25" s="28">
        <v>54</v>
      </c>
      <c r="N25" s="32">
        <f>Table569[[#This Row],[QUALIFICATION  ]]+Table569[[#This Row],[FINALS  ]]</f>
        <v>54.5</v>
      </c>
      <c r="O25" s="31"/>
      <c r="P25" s="28"/>
      <c r="Q25" s="32">
        <f>Table569[[#This Row],[QUALIFICATION   ]]+Table569[[#This Row],[FINALS   ]]</f>
        <v>0</v>
      </c>
      <c r="R25" s="49"/>
      <c r="S25" s="54"/>
      <c r="T25" s="32">
        <f>Table569[[#This Row],[QUALIFICATION    ]]+Table569[[#This Row],[FINALS    ]]</f>
        <v>0</v>
      </c>
    </row>
    <row r="26" spans="2:20" s="1" customFormat="1" x14ac:dyDescent="0.2">
      <c r="B26" s="27">
        <v>21</v>
      </c>
      <c r="C26" s="43" t="s">
        <v>105</v>
      </c>
      <c r="D26" s="44" t="s">
        <v>114</v>
      </c>
      <c r="E26" s="45">
        <f>Table569[[#This Row],[TOTAL]]+Table569[[#This Row],[TOTAL    ]]+Table569[[#This Row],[TOTAL ]]+Table569[[#This Row],[TOTAL  ]]+Table569[[#This Row],[TOTAL   ]]</f>
        <v>0</v>
      </c>
      <c r="F26" s="46"/>
      <c r="G26" s="30"/>
      <c r="H26" s="47">
        <f>Table569[[#This Row],[QUALIFICATION]]+Table569[[#This Row],[FINALS]]</f>
        <v>0</v>
      </c>
      <c r="I26" s="46"/>
      <c r="J26" s="30"/>
      <c r="K26" s="47">
        <f>Table569[[#This Row],[QUALIFICATION ]]+Table569[[#This Row],[FINALS ]]</f>
        <v>0</v>
      </c>
      <c r="L26" s="46"/>
      <c r="M26" s="30"/>
      <c r="N26" s="47">
        <f>Table569[[#This Row],[QUALIFICATION  ]]+Table569[[#This Row],[FINALS  ]]</f>
        <v>0</v>
      </c>
      <c r="O26" s="46"/>
      <c r="P26" s="30"/>
      <c r="Q26" s="47">
        <f>Table569[[#This Row],[QUALIFICATION   ]]+Table569[[#This Row],[FINALS   ]]</f>
        <v>0</v>
      </c>
      <c r="R26" s="49">
        <v>0</v>
      </c>
      <c r="S26" s="54">
        <v>0</v>
      </c>
      <c r="T26" s="48">
        <f>Table569[[#This Row],[QUALIFICATION    ]]+Table569[[#This Row],[FINALS    ]]</f>
        <v>0</v>
      </c>
    </row>
    <row r="27" spans="2:20" s="1" customFormat="1" x14ac:dyDescent="0.2">
      <c r="B27" s="27">
        <v>22</v>
      </c>
      <c r="C27" s="43" t="s">
        <v>50</v>
      </c>
      <c r="D27" s="44" t="s">
        <v>29</v>
      </c>
      <c r="E27" s="30">
        <f>Table569[[#This Row],[TOTAL]]+Table569[[#This Row],[TOTAL    ]]+Table569[[#This Row],[TOTAL ]]+Table569[[#This Row],[TOTAL  ]]+Table569[[#This Row],[TOTAL   ]]</f>
        <v>0</v>
      </c>
      <c r="F27" s="31">
        <v>0</v>
      </c>
      <c r="G27" s="28">
        <v>0</v>
      </c>
      <c r="H27" s="32">
        <f>Table569[[#This Row],[QUALIFICATION]]+Table569[[#This Row],[FINALS]]</f>
        <v>0</v>
      </c>
      <c r="I27" s="31"/>
      <c r="J27" s="28"/>
      <c r="K27" s="32">
        <f>Table569[[#This Row],[QUALIFICATION ]]+Table569[[#This Row],[FINALS ]]</f>
        <v>0</v>
      </c>
      <c r="L27" s="31"/>
      <c r="M27" s="28"/>
      <c r="N27" s="32">
        <f>Table569[[#This Row],[QUALIFICATION  ]]+Table569[[#This Row],[FINALS  ]]</f>
        <v>0</v>
      </c>
      <c r="O27" s="31"/>
      <c r="P27" s="28"/>
      <c r="Q27" s="32">
        <f>Table569[[#This Row],[QUALIFICATION   ]]+Table569[[#This Row],[FINALS   ]]</f>
        <v>0</v>
      </c>
      <c r="R27" s="49"/>
      <c r="S27" s="54"/>
      <c r="T27" s="32">
        <f>Table569[[#This Row],[QUALIFICATION    ]]+Table569[[#This Row],[FINALS    ]]</f>
        <v>0</v>
      </c>
    </row>
    <row r="28" spans="2:20" s="34" customFormat="1" x14ac:dyDescent="0.2">
      <c r="B28" s="27">
        <v>23</v>
      </c>
      <c r="C28" s="28" t="s">
        <v>45</v>
      </c>
      <c r="D28" s="29" t="s">
        <v>32</v>
      </c>
      <c r="E28" s="30">
        <f>Table569[[#This Row],[TOTAL]]+Table569[[#This Row],[TOTAL    ]]+Table569[[#This Row],[TOTAL ]]+Table569[[#This Row],[TOTAL  ]]+Table569[[#This Row],[TOTAL   ]]</f>
        <v>0</v>
      </c>
      <c r="F28" s="31">
        <v>0</v>
      </c>
      <c r="G28" s="28">
        <v>0</v>
      </c>
      <c r="H28" s="32">
        <f>Table569[[#This Row],[QUALIFICATION]]+Table569[[#This Row],[FINALS]]</f>
        <v>0</v>
      </c>
      <c r="I28" s="31">
        <v>0</v>
      </c>
      <c r="J28" s="28"/>
      <c r="K28" s="32">
        <f>Table569[[#This Row],[QUALIFICATION ]]+Table569[[#This Row],[FINALS ]]</f>
        <v>0</v>
      </c>
      <c r="L28" s="31"/>
      <c r="M28" s="28"/>
      <c r="N28" s="32">
        <f>Table569[[#This Row],[QUALIFICATION  ]]+Table569[[#This Row],[FINALS  ]]</f>
        <v>0</v>
      </c>
      <c r="O28" s="31"/>
      <c r="P28" s="28"/>
      <c r="Q28" s="32">
        <f>Table569[[#This Row],[QUALIFICATION   ]]+Table569[[#This Row],[FINALS   ]]</f>
        <v>0</v>
      </c>
      <c r="R28" s="49"/>
      <c r="S28" s="54"/>
      <c r="T28" s="32">
        <f>Table569[[#This Row],[QUALIFICATION    ]]+Table569[[#This Row],[FINALS    ]]</f>
        <v>0</v>
      </c>
    </row>
    <row r="29" spans="2:20" s="34" customFormat="1" x14ac:dyDescent="0.2">
      <c r="C29" s="28"/>
      <c r="F29" s="28"/>
      <c r="I29" s="28"/>
      <c r="L29" s="28"/>
      <c r="O29" s="28"/>
      <c r="R29" s="28"/>
    </row>
  </sheetData>
  <mergeCells count="10">
    <mergeCell ref="R3:T3"/>
    <mergeCell ref="R4:T4"/>
    <mergeCell ref="F3:H3"/>
    <mergeCell ref="F4:H4"/>
    <mergeCell ref="I3:K3"/>
    <mergeCell ref="I4:K4"/>
    <mergeCell ref="L3:N3"/>
    <mergeCell ref="L4:N4"/>
    <mergeCell ref="O3:Q3"/>
    <mergeCell ref="O4:Q4"/>
  </mergeCells>
  <conditionalFormatting sqref="C28 C6:C15 C17:C18">
    <cfRule type="duplicateValues" dxfId="9" priority="100"/>
    <cfRule type="duplicateValues" dxfId="8" priority="101"/>
  </conditionalFormatting>
  <conditionalFormatting sqref="C16">
    <cfRule type="duplicateValues" dxfId="7" priority="15"/>
    <cfRule type="duplicateValues" dxfId="6" priority="16"/>
  </conditionalFormatting>
  <conditionalFormatting sqref="C19">
    <cfRule type="duplicateValues" dxfId="5" priority="11"/>
    <cfRule type="duplicateValues" dxfId="4" priority="12"/>
  </conditionalFormatting>
  <conditionalFormatting sqref="C20">
    <cfRule type="duplicateValues" dxfId="3" priority="7"/>
    <cfRule type="duplicateValues" dxfId="2" priority="8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QUALIFICATION_TOTAL</vt:lpstr>
      <vt:lpstr>TOP32</vt:lpstr>
      <vt:lpstr>TOTAL</vt:lpstr>
      <vt:lpstr>BALTICS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2022-05-14T12:10:10Z</cp:lastPrinted>
  <dcterms:created xsi:type="dcterms:W3CDTF">2017-04-26T13:26:57Z</dcterms:created>
  <dcterms:modified xsi:type="dcterms:W3CDTF">2022-07-28T09:13:37Z</dcterms:modified>
</cp:coreProperties>
</file>