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1 Drifts/4_stage_stadions/LAF/"/>
    </mc:Choice>
  </mc:AlternateContent>
  <xr:revisionPtr revIDLastSave="0" documentId="13_ncr:1_{A057D542-0DDE-8E4A-A4CB-C197D7C030BD}" xr6:coauthVersionLast="47" xr6:coauthVersionMax="47" xr10:uidLastSave="{00000000-0000-0000-0000-000000000000}"/>
  <bookViews>
    <workbookView xWindow="0" yWindow="460" windowWidth="40960" windowHeight="25140" xr2:uid="{00000000-000D-0000-FFFF-FFFF00000000}"/>
  </bookViews>
  <sheets>
    <sheet name="DS" sheetId="4" r:id="rId1"/>
    <sheet name="QUALIFICATION_PRINT" sheetId="22" r:id="rId2"/>
    <sheet name="QUALIFICATION_TOTAL" sheetId="7" r:id="rId3"/>
    <sheet name="TOP48" sheetId="29" r:id="rId4"/>
    <sheet name="TOTALLV" sheetId="26" r:id="rId5"/>
    <sheet name="TOTALGADALV" sheetId="30" r:id="rId6"/>
    <sheet name="TEAMSLV" sheetId="2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26" l="1"/>
  <c r="Q9" i="26"/>
  <c r="Q8" i="26"/>
  <c r="Q13" i="26"/>
  <c r="Q15" i="26"/>
  <c r="Q14" i="26"/>
  <c r="Q16" i="26"/>
  <c r="Q11" i="26"/>
  <c r="Q12" i="26"/>
  <c r="Q17" i="26"/>
  <c r="Q10" i="26"/>
  <c r="Q23" i="26"/>
  <c r="Q21" i="26"/>
  <c r="Q26" i="26"/>
  <c r="Q27" i="26"/>
  <c r="Q18" i="26"/>
  <c r="Q35" i="26"/>
  <c r="Q32" i="26"/>
  <c r="Q20" i="26"/>
  <c r="Q31" i="26"/>
  <c r="Q43" i="26"/>
  <c r="Q24" i="26"/>
  <c r="Q22" i="26"/>
  <c r="Q19" i="26"/>
  <c r="Q44" i="26"/>
  <c r="Q48" i="26"/>
  <c r="Q49" i="26"/>
  <c r="Q30" i="26"/>
  <c r="Q61" i="26"/>
  <c r="Q58" i="26"/>
  <c r="Q47" i="26"/>
  <c r="Q45" i="26"/>
  <c r="Q28" i="26"/>
  <c r="Q67" i="26"/>
  <c r="Q81" i="26"/>
  <c r="Q46" i="26"/>
  <c r="Q68" i="26"/>
  <c r="Q59" i="26"/>
  <c r="Q62" i="26"/>
  <c r="Q60" i="26"/>
  <c r="Q88" i="26"/>
  <c r="E88" i="26" s="1"/>
  <c r="Q50" i="26"/>
  <c r="E50" i="26" s="1"/>
  <c r="Q36" i="26"/>
  <c r="E36" i="26" s="1"/>
  <c r="Q37" i="26"/>
  <c r="E37" i="26" s="1"/>
  <c r="Q53" i="26"/>
  <c r="E53" i="26" s="1"/>
  <c r="Q41" i="26"/>
  <c r="E41" i="26" s="1"/>
  <c r="Q79" i="26"/>
  <c r="E79" i="26" s="1"/>
  <c r="Q80" i="26"/>
  <c r="E80" i="26" s="1"/>
  <c r="Q6" i="26"/>
  <c r="N87" i="26"/>
  <c r="E87" i="26" s="1"/>
  <c r="N77" i="26"/>
  <c r="E77" i="26" s="1"/>
  <c r="N78" i="26"/>
  <c r="E78" i="26" s="1"/>
  <c r="N86" i="26"/>
  <c r="E86" i="26" s="1"/>
  <c r="N85" i="26"/>
  <c r="E85" i="26" s="1"/>
  <c r="N60" i="26"/>
  <c r="N76" i="26"/>
  <c r="E76" i="26" s="1"/>
  <c r="N75" i="26"/>
  <c r="E75" i="26" s="1"/>
  <c r="N62" i="26"/>
  <c r="N74" i="26"/>
  <c r="E74" i="26" s="1"/>
  <c r="N73" i="26"/>
  <c r="E73" i="26" s="1"/>
  <c r="N72" i="26"/>
  <c r="E72" i="26" s="1"/>
  <c r="N71" i="26"/>
  <c r="E71" i="26" s="1"/>
  <c r="N70" i="26"/>
  <c r="E70" i="26" s="1"/>
  <c r="N59" i="26"/>
  <c r="N56" i="26"/>
  <c r="E56" i="26" s="1"/>
  <c r="N40" i="26"/>
  <c r="E40" i="26" s="1"/>
  <c r="N69" i="26"/>
  <c r="E69" i="26" s="1"/>
  <c r="N68" i="26"/>
  <c r="N39" i="26"/>
  <c r="E39" i="26" s="1"/>
  <c r="N38" i="26"/>
  <c r="E38" i="26" s="1"/>
  <c r="N33" i="26"/>
  <c r="E33" i="26" s="1"/>
  <c r="N64" i="26"/>
  <c r="E64" i="26" s="1"/>
  <c r="N51" i="26"/>
  <c r="E51" i="26" s="1"/>
  <c r="N63" i="26"/>
  <c r="E63" i="26" s="1"/>
  <c r="N65" i="26"/>
  <c r="N46" i="26"/>
  <c r="N67" i="26"/>
  <c r="N28" i="26"/>
  <c r="N47" i="26"/>
  <c r="N58" i="26"/>
  <c r="N61" i="26"/>
  <c r="N30" i="26"/>
  <c r="N49" i="26"/>
  <c r="N48" i="26"/>
  <c r="N44" i="26"/>
  <c r="N29" i="26"/>
  <c r="N19" i="26"/>
  <c r="N22" i="26"/>
  <c r="N24" i="26"/>
  <c r="N43" i="26"/>
  <c r="N31" i="26"/>
  <c r="N55" i="26"/>
  <c r="N20" i="26"/>
  <c r="N42" i="26"/>
  <c r="N32" i="26"/>
  <c r="N35" i="26"/>
  <c r="N27" i="26"/>
  <c r="N26" i="26"/>
  <c r="N21" i="26"/>
  <c r="N23" i="26"/>
  <c r="N25" i="26"/>
  <c r="N10" i="26"/>
  <c r="N17" i="26"/>
  <c r="N12" i="26"/>
  <c r="N11" i="26"/>
  <c r="N16" i="26"/>
  <c r="N14" i="26"/>
  <c r="N15" i="26"/>
  <c r="N13" i="26"/>
  <c r="N8" i="26"/>
  <c r="N9" i="26"/>
  <c r="N7" i="26"/>
  <c r="N6" i="26"/>
  <c r="E62" i="26" l="1"/>
  <c r="E60" i="26"/>
  <c r="E59" i="26"/>
  <c r="E68" i="26"/>
  <c r="K7" i="26" l="1"/>
  <c r="K9" i="26"/>
  <c r="K8" i="26"/>
  <c r="K13" i="26"/>
  <c r="K15" i="26"/>
  <c r="K16" i="26"/>
  <c r="K11" i="26"/>
  <c r="K25" i="26"/>
  <c r="E25" i="26" s="1"/>
  <c r="K26" i="26"/>
  <c r="K27" i="26"/>
  <c r="K55" i="26"/>
  <c r="K31" i="26"/>
  <c r="K6" i="26"/>
  <c r="H84" i="26" l="1"/>
  <c r="E84" i="26" s="1"/>
  <c r="H83" i="26"/>
  <c r="E83" i="26" s="1"/>
  <c r="H82" i="26"/>
  <c r="E82" i="26" s="1"/>
  <c r="H65" i="26"/>
  <c r="E65" i="26" s="1"/>
  <c r="H46" i="26"/>
  <c r="E46" i="26" s="1"/>
  <c r="H81" i="26"/>
  <c r="E81" i="26" s="1"/>
  <c r="H67" i="26"/>
  <c r="E67" i="26" s="1"/>
  <c r="H28" i="26"/>
  <c r="E28" i="26" s="1"/>
  <c r="H45" i="26"/>
  <c r="E45" i="26" s="1"/>
  <c r="H47" i="26"/>
  <c r="E47" i="26" s="1"/>
  <c r="H58" i="26"/>
  <c r="E58" i="26" s="1"/>
  <c r="H61" i="26"/>
  <c r="E61" i="26" s="1"/>
  <c r="H30" i="26"/>
  <c r="E30" i="26" s="1"/>
  <c r="H49" i="26"/>
  <c r="E49" i="26" s="1"/>
  <c r="H48" i="26"/>
  <c r="E48" i="26" s="1"/>
  <c r="H44" i="26"/>
  <c r="E44" i="26" s="1"/>
  <c r="H29" i="26"/>
  <c r="E29" i="26" s="1"/>
  <c r="H66" i="26"/>
  <c r="E66" i="26" s="1"/>
  <c r="H19" i="26"/>
  <c r="E19" i="26" s="1"/>
  <c r="H22" i="26"/>
  <c r="E22" i="26" s="1"/>
  <c r="H24" i="26"/>
  <c r="E24" i="26" s="1"/>
  <c r="H57" i="26"/>
  <c r="E57" i="26" s="1"/>
  <c r="H43" i="26"/>
  <c r="E43" i="26" s="1"/>
  <c r="H31" i="26"/>
  <c r="E31" i="26" s="1"/>
  <c r="H55" i="26"/>
  <c r="E55" i="26" s="1"/>
  <c r="H20" i="26"/>
  <c r="E20" i="26" s="1"/>
  <c r="H54" i="26"/>
  <c r="E54" i="26" s="1"/>
  <c r="H52" i="26"/>
  <c r="E52" i="26" s="1"/>
  <c r="H42" i="26"/>
  <c r="E42" i="26" s="1"/>
  <c r="H32" i="26"/>
  <c r="E32" i="26" s="1"/>
  <c r="H35" i="26"/>
  <c r="E35" i="26" s="1"/>
  <c r="H18" i="26"/>
  <c r="E18" i="26" s="1"/>
  <c r="H27" i="26"/>
  <c r="E27" i="26" s="1"/>
  <c r="H26" i="26"/>
  <c r="E26" i="26" s="1"/>
  <c r="H21" i="26"/>
  <c r="E21" i="26" s="1"/>
  <c r="H23" i="26"/>
  <c r="E23" i="26" s="1"/>
  <c r="H34" i="26"/>
  <c r="E34" i="26" s="1"/>
  <c r="H10" i="26"/>
  <c r="E10" i="26" s="1"/>
  <c r="H17" i="26"/>
  <c r="E17" i="26" s="1"/>
  <c r="H12" i="26"/>
  <c r="E12" i="26" s="1"/>
  <c r="H11" i="26"/>
  <c r="E11" i="26" s="1"/>
  <c r="H16" i="26"/>
  <c r="E16" i="26" s="1"/>
  <c r="H14" i="26"/>
  <c r="E14" i="26" s="1"/>
  <c r="H15" i="26"/>
  <c r="E15" i="26" s="1"/>
  <c r="H13" i="26"/>
  <c r="E13" i="26" s="1"/>
  <c r="H8" i="26"/>
  <c r="E8" i="26" s="1"/>
  <c r="H9" i="26"/>
  <c r="E9" i="26" s="1"/>
  <c r="H7" i="26"/>
  <c r="E7" i="26" s="1"/>
  <c r="H6" i="26"/>
  <c r="E6" i="26" s="1"/>
</calcChain>
</file>

<file path=xl/sharedStrings.xml><?xml version="1.0" encoding="utf-8"?>
<sst xmlns="http://schemas.openxmlformats.org/spreadsheetml/2006/main" count="671" uniqueCount="185">
  <si>
    <t>Vārds, Uzvārds</t>
  </si>
  <si>
    <t>Starta nr.</t>
  </si>
  <si>
    <t>Valsts</t>
  </si>
  <si>
    <t>Nr.p.k.</t>
  </si>
  <si>
    <t>REĢISTRĒTO 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</si>
  <si>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</si>
  <si>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</si>
  <si>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</si>
  <si>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</si>
  <si>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</si>
  <si>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</si>
  <si>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</si>
  <si>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</si>
  <si>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</si>
  <si>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</si>
  <si>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</si>
  <si>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</si>
  <si>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</si>
  <si>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</si>
  <si>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</si>
  <si>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</si>
  <si>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</si>
  <si>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</si>
  <si>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</si>
  <si>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</si>
  <si>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</si>
  <si>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</si>
  <si>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</si>
  <si>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</si>
  <si>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</si>
  <si>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</si>
  <si>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</si>
  <si>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TOP 32</t>
  </si>
  <si>
    <t>LABĀKAIS K</t>
  </si>
  <si>
    <t>KVALIFIKĀCIJAS BRAUCIENS 1</t>
  </si>
  <si>
    <t xml:space="preserve"> KVALIFIKĀCIJAS BRAUCIENS 2</t>
  </si>
  <si>
    <t>START NR.</t>
  </si>
  <si>
    <t>STREET KLASE</t>
  </si>
  <si>
    <t>FINĀLS</t>
  </si>
  <si>
    <t>KOMANDA</t>
  </si>
  <si>
    <t>STREET</t>
  </si>
  <si>
    <t>Dāniels Lācis</t>
  </si>
  <si>
    <t>Daniil Nuriev</t>
  </si>
  <si>
    <t>Edgars Kuršs</t>
  </si>
  <si>
    <t>Edgars Zareckis</t>
  </si>
  <si>
    <t>Elvijs Kuļijevs</t>
  </si>
  <si>
    <t>Emīls Segliņš</t>
  </si>
  <si>
    <t>Eriks Levizers</t>
  </si>
  <si>
    <t>Ernests Mozga</t>
  </si>
  <si>
    <t>Ervīns Agafonovs</t>
  </si>
  <si>
    <t>Ervins Žuks</t>
  </si>
  <si>
    <t>Igors Vozņakovskis</t>
  </si>
  <si>
    <t xml:space="preserve">Jānis Lipste </t>
  </si>
  <si>
    <t xml:space="preserve">Jorens Klintsons </t>
  </si>
  <si>
    <t>Jurijs Ivanovs</t>
  </si>
  <si>
    <t>Kaspars Morozs</t>
  </si>
  <si>
    <t>Ketija Birzule</t>
  </si>
  <si>
    <t xml:space="preserve">Kirils Belozerovs </t>
  </si>
  <si>
    <t xml:space="preserve">Kristaps Pelēcis </t>
  </si>
  <si>
    <t>Māris Zukulis</t>
  </si>
  <si>
    <t>Mārtiņš Paeglis</t>
  </si>
  <si>
    <t>Matīss Lācis</t>
  </si>
  <si>
    <t>Matīss Pļavenieks</t>
  </si>
  <si>
    <t>Matīss Rihards Mītins</t>
  </si>
  <si>
    <t>Normunds Kampe</t>
  </si>
  <si>
    <t>Pāvels Zavaļņevs</t>
  </si>
  <si>
    <t>Raimonds Drevinskis</t>
  </si>
  <si>
    <t>Rihards Leppiks</t>
  </si>
  <si>
    <t>Roberts Suprunovics</t>
  </si>
  <si>
    <t xml:space="preserve">Sergejs Jakovlevs </t>
  </si>
  <si>
    <t>Sergejs Kirillovs</t>
  </si>
  <si>
    <t>Uģis Jurovs</t>
  </si>
  <si>
    <t>Vitalijs Beļikovs</t>
  </si>
  <si>
    <t>Aleksandrs Borisovs</t>
  </si>
  <si>
    <t>Aleksandrs Vlasovs</t>
  </si>
  <si>
    <t>Aleksejs Ņikitins</t>
  </si>
  <si>
    <t>Armands Šteinbergs</t>
  </si>
  <si>
    <t>Artūrs Rieka</t>
  </si>
  <si>
    <t>Artūrs Šulcs</t>
  </si>
  <si>
    <t>Arvis Purvins</t>
  </si>
  <si>
    <t>Dāniels Kalniņš</t>
  </si>
  <si>
    <t>LV</t>
  </si>
  <si>
    <t>-</t>
  </si>
  <si>
    <t>Matiss Krēsliņš</t>
  </si>
  <si>
    <t>Mārtiņš Bērziņš</t>
  </si>
  <si>
    <t>1.POSMS</t>
  </si>
  <si>
    <t>NR.P.K.</t>
  </si>
  <si>
    <t>STARTA NR.</t>
  </si>
  <si>
    <t>VĀRDS, UZVĀRDS</t>
  </si>
  <si>
    <t>KVALIFIKĀCIJA
KAUSS</t>
  </si>
  <si>
    <t>KOPVĒRTĒJUMS</t>
  </si>
  <si>
    <t>LATVIJAS DRIFTA KAUSA KOMANDU IESKAITE STREET</t>
  </si>
  <si>
    <t>VIETA</t>
  </si>
  <si>
    <t>Klase</t>
  </si>
  <si>
    <t>1. posms</t>
  </si>
  <si>
    <t>2. posms</t>
  </si>
  <si>
    <t>3. posms</t>
  </si>
  <si>
    <t>4. posms</t>
  </si>
  <si>
    <t>5. posms</t>
  </si>
  <si>
    <t>SMOKE DRIFT TEAM</t>
  </si>
  <si>
    <t>STREET HOOLIGANS</t>
  </si>
  <si>
    <t>CREW TDG</t>
  </si>
  <si>
    <t>Madars Viķis</t>
  </si>
  <si>
    <t>CHERRY MISSILES DRIFT TEAM</t>
  </si>
  <si>
    <t>BnD PERFORMANCE</t>
  </si>
  <si>
    <t>Toms Ozols</t>
  </si>
  <si>
    <t>LATVIJAS DRIFTA KAUSS</t>
  </si>
  <si>
    <t>2.POSMS</t>
  </si>
  <si>
    <t>19.06-20.06.2021, S/K 333, ROPAŽI</t>
  </si>
  <si>
    <t>02.07-03.07.2021, Jump for Drift, Estonia</t>
  </si>
  <si>
    <t xml:space="preserve">KVALIFIKĀCIJA </t>
  </si>
  <si>
    <t xml:space="preserve">FINĀLS </t>
  </si>
  <si>
    <t xml:space="preserve">KOPVĒRTĒJUMS </t>
  </si>
  <si>
    <t>Jurijs Kruze</t>
  </si>
  <si>
    <t>Agris Džiguna</t>
  </si>
  <si>
    <t>Aleksandrs Semjonovs</t>
  </si>
  <si>
    <t>Anatoly Mogilev</t>
  </si>
  <si>
    <t>Dainis Zemnieks</t>
  </si>
  <si>
    <t>Deniss Smislovs</t>
  </si>
  <si>
    <t>Edgars Vasiļjevs</t>
  </si>
  <si>
    <t>Emīls Tīsiņš</t>
  </si>
  <si>
    <t>Gustavs Koržeņevskis</t>
  </si>
  <si>
    <t>Henriks Dulbinskis</t>
  </si>
  <si>
    <t>Imants Ozoliņš</t>
  </si>
  <si>
    <t>Jānis Ciedra</t>
  </si>
  <si>
    <t>Janis Grote</t>
  </si>
  <si>
    <t>Jānis Paeglītis</t>
  </si>
  <si>
    <t>Jānis Taukulis</t>
  </si>
  <si>
    <t>Jevgenijs Dubin</t>
  </si>
  <si>
    <t>Justs Jurgevičs</t>
  </si>
  <si>
    <t>Konstantīns Krasovskis</t>
  </si>
  <si>
    <t>Māris Grauzis</t>
  </si>
  <si>
    <t>Matīss Mītins</t>
  </si>
  <si>
    <t>Nauris Vilciņš</t>
  </si>
  <si>
    <t>Normunds Švābe</t>
  </si>
  <si>
    <t>Raitis Jurčs</t>
  </si>
  <si>
    <t>Raivis Veikšāns</t>
  </si>
  <si>
    <t>Rihards Jermaļonoks</t>
  </si>
  <si>
    <t>Rolands Zalitis</t>
  </si>
  <si>
    <t>Rustams Dzurabajevs</t>
  </si>
  <si>
    <t>Silvestrs Krieviņš</t>
  </si>
  <si>
    <t>Vitālijs Jurčs</t>
  </si>
  <si>
    <t>Vladislavs Truskovskis</t>
  </si>
  <si>
    <t>Raivis Šņukuts</t>
  </si>
  <si>
    <t>Arturs Bandonis</t>
  </si>
  <si>
    <t>STREET FIGHTERS</t>
  </si>
  <si>
    <t>THE FRUITS</t>
  </si>
  <si>
    <t xml:space="preserve">KVALIFIKĀCIJA  </t>
  </si>
  <si>
    <t xml:space="preserve">FINĀLS  </t>
  </si>
  <si>
    <t xml:space="preserve">KOPVĒRTĒJUMS  </t>
  </si>
  <si>
    <t>3.POSMS</t>
  </si>
  <si>
    <t>09.07-10.07.2021, Daugavpils drifta festivāls</t>
  </si>
  <si>
    <t>Vitālijs Beļikovs</t>
  </si>
  <si>
    <t>Mārtiņš Andersons</t>
  </si>
  <si>
    <t>Harijs Bildarts</t>
  </si>
  <si>
    <t>Gints Grencbergs</t>
  </si>
  <si>
    <t>Anatolijs Polukejevs</t>
  </si>
  <si>
    <t>Artūrs Bondars</t>
  </si>
  <si>
    <t>LATVIJAS DRIFTA KAUSA 4.POSMS</t>
  </si>
  <si>
    <t>BKSB, RĪGA</t>
  </si>
  <si>
    <t>14.08-15.08.2021</t>
  </si>
  <si>
    <t>Pēteris Lācis</t>
  </si>
  <si>
    <t>Anatolijs Mogilevs</t>
  </si>
  <si>
    <t>Artūrs Bandonis</t>
  </si>
  <si>
    <t>Ēriks Levizers</t>
  </si>
  <si>
    <t>Ervīns Žuks</t>
  </si>
  <si>
    <t>Jorens Klintsons</t>
  </si>
  <si>
    <t>14.08.2021, BKSB, RĪGA</t>
  </si>
  <si>
    <t xml:space="preserve">KVALIFIKĀCIJA   </t>
  </si>
  <si>
    <t xml:space="preserve">FINĀLS   </t>
  </si>
  <si>
    <t xml:space="preserve">KOPVĒRTĒJUMS   </t>
  </si>
  <si>
    <t>4.POSMS</t>
  </si>
  <si>
    <t>14.08-15.08.2021, BKSB, RĪGA</t>
  </si>
  <si>
    <t>TOP 48</t>
  </si>
  <si>
    <t>Jorens Junkulis</t>
  </si>
  <si>
    <t>Jevgēnijs Abramovs</t>
  </si>
  <si>
    <t>LRIEPAS TEAM</t>
  </si>
  <si>
    <t>Rustams Džurabajevs</t>
  </si>
  <si>
    <t>14.08.2021 plkst.14:00</t>
  </si>
  <si>
    <t>14.08.2021 plkst 21:20</t>
  </si>
  <si>
    <t>14.08.2021 plkst.21:20</t>
  </si>
  <si>
    <t>Jevgenijs Abramovs</t>
  </si>
  <si>
    <t>Harījs Bildarts</t>
  </si>
  <si>
    <t>Ģirts Grencbergs</t>
  </si>
  <si>
    <t>STREET KLASE - GADA LICENCES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</si>
</sst>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8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Calibri (Body)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24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2" fillId="5" borderId="5" xfId="0" applyNumberFormat="1" applyFont="1" applyFill="1" applyBorder="1" applyAlignment="1">
      <alignment horizontal="left"/>
    </xf>
    <xf numFmtId="16" fontId="12" fillId="5" borderId="21" xfId="0" applyNumberFormat="1" applyFont="1" applyFill="1" applyBorder="1" applyAlignment="1">
      <alignment horizontal="left"/>
    </xf>
    <xf numFmtId="16" fontId="11" fillId="6" borderId="22" xfId="0" applyNumberFormat="1" applyFont="1" applyFill="1" applyBorder="1" applyAlignment="1">
      <alignment horizontal="center"/>
    </xf>
    <xf numFmtId="16" fontId="11" fillId="7" borderId="8" xfId="0" applyNumberFormat="1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0" borderId="9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7" xfId="0" applyFont="1" applyBorder="1"/>
    <xf numFmtId="0" fontId="10" fillId="2" borderId="1" xfId="0" applyFont="1" applyFill="1" applyBorder="1"/>
    <xf numFmtId="0" fontId="10" fillId="0" borderId="16" xfId="0" applyFont="1" applyFill="1" applyBorder="1"/>
    <xf numFmtId="0" fontId="6" fillId="0" borderId="0" xfId="0" applyFont="1" applyAlignment="1">
      <alignment horizontal="center" vertical="center" wrapText="1"/>
    </xf>
    <xf numFmtId="0" fontId="14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/>
    <xf numFmtId="0" fontId="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6" fillId="0" borderId="0" xfId="0" applyFont="1" applyFill="1"/>
    <xf numFmtId="0" fontId="8" fillId="0" borderId="0" xfId="0" applyFont="1" applyFill="1" applyAlignment="1">
      <alignment horizontal="left" vertical="center"/>
    </xf>
    <xf numFmtId="0" fontId="9" fillId="0" borderId="2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5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26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2" xfId="0" applyFont="1" applyBorder="1" applyAlignment="1">
      <alignment vertical="center" shrinkToFi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shrinkToFit="1"/>
    </xf>
    <xf numFmtId="0" fontId="25" fillId="0" borderId="9" xfId="3" applyFont="1" applyBorder="1" applyAlignment="1">
      <alignment horizontal="center" vertical="center"/>
    </xf>
    <xf numFmtId="0" fontId="25" fillId="0" borderId="9" xfId="3" applyFont="1" applyBorder="1" applyAlignment="1">
      <alignment vertical="center"/>
    </xf>
    <xf numFmtId="0" fontId="25" fillId="0" borderId="1" xfId="3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9" xfId="3" applyFont="1" applyBorder="1" applyAlignment="1">
      <alignment horizontal="left" vertical="center"/>
    </xf>
    <xf numFmtId="0" fontId="25" fillId="0" borderId="1" xfId="3" applyFont="1" applyBorder="1" applyAlignment="1">
      <alignment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horizontal="center" vertical="center"/>
    </xf>
    <xf numFmtId="0" fontId="25" fillId="0" borderId="37" xfId="3" applyFont="1" applyBorder="1" applyAlignment="1">
      <alignment vertical="center"/>
    </xf>
    <xf numFmtId="0" fontId="25" fillId="0" borderId="10" xfId="3" applyFont="1" applyBorder="1" applyAlignment="1">
      <alignment horizontal="left" vertical="center"/>
    </xf>
    <xf numFmtId="0" fontId="25" fillId="0" borderId="1" xfId="3" applyFont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6" fillId="0" borderId="37" xfId="0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/>
    <xf numFmtId="0" fontId="11" fillId="0" borderId="28" xfId="0" applyNumberFormat="1" applyFont="1" applyBorder="1" applyAlignment="1">
      <alignment horizontal="center"/>
    </xf>
    <xf numFmtId="0" fontId="11" fillId="0" borderId="25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9" fillId="0" borderId="25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7" borderId="50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0" borderId="36" xfId="3" applyFont="1" applyBorder="1" applyAlignment="1">
      <alignment horizontal="center" vertical="center"/>
    </xf>
    <xf numFmtId="0" fontId="24" fillId="0" borderId="40" xfId="3" applyFont="1" applyBorder="1" applyAlignment="1">
      <alignment horizontal="center" vertical="center"/>
    </xf>
    <xf numFmtId="0" fontId="24" fillId="0" borderId="42" xfId="3" applyFont="1" applyBorder="1" applyAlignment="1">
      <alignment horizontal="center" vertical="center"/>
    </xf>
    <xf numFmtId="0" fontId="24" fillId="0" borderId="45" xfId="3" applyFont="1" applyBorder="1" applyAlignment="1">
      <alignment horizontal="center" vertical="center"/>
    </xf>
    <xf numFmtId="0" fontId="24" fillId="0" borderId="48" xfId="3" applyFont="1" applyBorder="1" applyAlignment="1">
      <alignment horizontal="center" vertical="center"/>
    </xf>
    <xf numFmtId="2" fontId="23" fillId="0" borderId="38" xfId="0" applyNumberFormat="1" applyFont="1" applyBorder="1" applyAlignment="1">
      <alignment horizontal="center" vertical="center"/>
    </xf>
    <xf numFmtId="2" fontId="23" fillId="0" borderId="43" xfId="0" applyNumberFormat="1" applyFont="1" applyBorder="1" applyAlignment="1">
      <alignment horizontal="center" vertical="center"/>
    </xf>
    <xf numFmtId="2" fontId="23" fillId="0" borderId="46" xfId="0" applyNumberFormat="1" applyFont="1" applyBorder="1" applyAlignment="1">
      <alignment horizontal="center" vertical="center"/>
    </xf>
    <xf numFmtId="2" fontId="23" fillId="0" borderId="49" xfId="0" applyNumberFormat="1" applyFont="1" applyBorder="1" applyAlignment="1">
      <alignment horizontal="center" vertical="center"/>
    </xf>
    <xf numFmtId="0" fontId="24" fillId="0" borderId="36" xfId="3" applyFont="1" applyFill="1" applyBorder="1" applyAlignment="1">
      <alignment horizontal="center" vertical="center"/>
    </xf>
    <xf numFmtId="0" fontId="24" fillId="0" borderId="40" xfId="3" applyFont="1" applyFill="1" applyBorder="1" applyAlignment="1">
      <alignment horizontal="center" vertical="center"/>
    </xf>
    <xf numFmtId="0" fontId="24" fillId="0" borderId="42" xfId="3" applyFont="1" applyFill="1" applyBorder="1" applyAlignment="1">
      <alignment horizontal="center" vertical="center"/>
    </xf>
    <xf numFmtId="0" fontId="24" fillId="0" borderId="45" xfId="3" applyFont="1" applyFill="1" applyBorder="1" applyAlignment="1">
      <alignment horizontal="center" vertical="center"/>
    </xf>
    <xf numFmtId="0" fontId="24" fillId="0" borderId="48" xfId="3" applyFont="1" applyFill="1" applyBorder="1" applyAlignment="1">
      <alignment horizontal="center" vertical="center"/>
    </xf>
    <xf numFmtId="0" fontId="24" fillId="0" borderId="36" xfId="3" applyFont="1" applyBorder="1" applyAlignment="1">
      <alignment horizontal="center" vertical="center" wrapText="1"/>
    </xf>
    <xf numFmtId="0" fontId="24" fillId="0" borderId="40" xfId="3" applyFont="1" applyBorder="1" applyAlignment="1">
      <alignment horizontal="center" vertical="center" wrapText="1"/>
    </xf>
    <xf numFmtId="0" fontId="24" fillId="0" borderId="42" xfId="3" applyFont="1" applyBorder="1" applyAlignment="1">
      <alignment horizontal="center" vertical="center" wrapText="1"/>
    </xf>
    <xf numFmtId="0" fontId="24" fillId="0" borderId="45" xfId="3" applyFont="1" applyBorder="1" applyAlignment="1">
      <alignment horizontal="center" vertical="center" wrapText="1"/>
    </xf>
    <xf numFmtId="0" fontId="24" fillId="0" borderId="48" xfId="3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4" fillId="0" borderId="37" xfId="3" applyFont="1" applyBorder="1" applyAlignment="1">
      <alignment horizontal="center" vertical="center"/>
    </xf>
    <xf numFmtId="0" fontId="24" fillId="0" borderId="55" xfId="3" applyFont="1" applyBorder="1" applyAlignment="1">
      <alignment horizontal="center" vertical="center"/>
    </xf>
    <xf numFmtId="0" fontId="24" fillId="0" borderId="56" xfId="3" applyFont="1" applyBorder="1" applyAlignment="1">
      <alignment horizontal="center" vertical="center"/>
    </xf>
    <xf numFmtId="2" fontId="23" fillId="0" borderId="52" xfId="0" applyNumberFormat="1" applyFont="1" applyBorder="1" applyAlignment="1">
      <alignment horizontal="center" vertical="center"/>
    </xf>
    <xf numFmtId="2" fontId="23" fillId="0" borderId="53" xfId="0" applyNumberFormat="1" applyFont="1" applyBorder="1" applyAlignment="1">
      <alignment horizontal="center" vertical="center"/>
    </xf>
    <xf numFmtId="2" fontId="23" fillId="0" borderId="54" xfId="0" applyNumberFormat="1" applyFont="1" applyBorder="1" applyAlignment="1">
      <alignment horizontal="center" vertical="center"/>
    </xf>
    <xf numFmtId="0" fontId="19" fillId="0" borderId="0" xfId="0" applyFont="1"/>
    <xf numFmtId="0" fontId="0" fillId="0" borderId="0" xfId="0" applyFill="1" applyAlignment="1">
      <alignment horizontal="center"/>
    </xf>
    <xf numFmtId="0" fontId="14" fillId="0" borderId="0" xfId="0" applyFont="1" applyFill="1"/>
    <xf numFmtId="164" fontId="6" fillId="0" borderId="0" xfId="0" applyNumberFormat="1" applyFont="1" applyFill="1" applyAlignment="1"/>
    <xf numFmtId="0" fontId="6" fillId="0" borderId="0" xfId="0" applyFont="1" applyFill="1" applyAlignment="1"/>
    <xf numFmtId="0" fontId="2" fillId="0" borderId="0" xfId="0" applyFont="1" applyFill="1" applyAlignment="1">
      <alignment vertic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</cellXfs>
  <cellStyles count="4">
    <cellStyle name="Excel Built-in Normal" xfId="1" xr:uid="{00000000-0005-0000-0000-000000000000}"/>
    <cellStyle name="Normal" xfId="0" builtinId="0"/>
    <cellStyle name="Normal 3" xfId="3" xr:uid="{32CDF57C-6434-2047-A0AC-066457DF75D5}"/>
    <cellStyle name="Normal 9" xfId="2" xr:uid="{D97E69E2-BEDA-0042-914B-5309F355E73D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3</xdr:col>
      <xdr:colOff>296333</xdr:colOff>
      <xdr:row>4</xdr:row>
      <xdr:rowOff>177800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635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12700</xdr:rowOff>
    </xdr:from>
    <xdr:to>
      <xdr:col>3</xdr:col>
      <xdr:colOff>635000</xdr:colOff>
      <xdr:row>7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3556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495301</xdr:colOff>
      <xdr:row>9</xdr:row>
      <xdr:rowOff>158750</xdr:rowOff>
    </xdr:from>
    <xdr:to>
      <xdr:col>21</xdr:col>
      <xdr:colOff>482600</xdr:colOff>
      <xdr:row>16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495A11-4554-F24E-B4DB-9C427B1CC9E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8534401" y="1797050"/>
          <a:ext cx="3721099" cy="1327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57" totalsRowShown="0" headerRowDxfId="53" dataDxfId="52">
  <autoFilter ref="B8:E57" xr:uid="{545AD78E-99EE-5B40-9B2A-99DF9BD64582}"/>
  <tableColumns count="4">
    <tableColumn id="1" xr3:uid="{AC4AC935-F7FF-8446-8030-ECED817D43D1}" name="Nr.p.k." dataDxfId="51"/>
    <tableColumn id="2" xr3:uid="{0396FD18-74A2-4841-80E5-45D484E01FA0}" name="Starta nr." dataDxfId="50"/>
    <tableColumn id="3" xr3:uid="{0B0A2731-EA47-3944-81E9-50581E5BB7BC}" name="Vārds, Uzvārds" dataDxfId="49"/>
    <tableColumn id="4" xr3:uid="{5BD340EF-1D08-9E48-ACD5-2C85F65E6BC8}" name="Valsts" dataDxfId="4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59" totalsRowShown="0" headerRowDxfId="47" dataDxfId="46">
  <autoFilter ref="B10:G59" xr:uid="{21383676-882F-CE40-BD06-CF9CFCDA117D}"/>
  <sortState xmlns:xlrd2="http://schemas.microsoft.com/office/spreadsheetml/2017/richdata2" ref="B11:G59">
    <sortCondition ref="B10:B59"/>
  </sortState>
  <tableColumns count="6">
    <tableColumn id="1" xr3:uid="{3542E0A0-A8B9-3E40-B243-532A7D791282}" name="Nr.p.k." dataDxfId="45"/>
    <tableColumn id="2" xr3:uid="{7116605A-2395-CB49-B540-1213EDD0A90B}" name="Starta nr." dataDxfId="44"/>
    <tableColumn id="3" xr3:uid="{21F644C2-108A-A74D-9A61-EBC7104B3A2E}" name="Vārds, Uzvārds" dataDxfId="43"/>
    <tableColumn id="4" xr3:uid="{598A6E3D-AD6F-5948-AACB-FAC26600491A}" name="K1" dataDxfId="42"/>
    <tableColumn id="11" xr3:uid="{2C028496-7B1B-1A4C-A4DB-8CA1C0B6C370}" name="K2" dataDxfId="41"/>
    <tableColumn id="12" xr3:uid="{B89CA9C8-0AFD-F048-AD3F-BC80350591DB}" name="LABĀKAIS K" dataDxfId="4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0F6A06-C68C-3C4B-95DD-41DD3A8A1638}" name="Table56" displayName="Table56" ref="B5:Q88" totalsRowShown="0" dataDxfId="6">
  <autoFilter ref="B5:Q88" xr:uid="{5DA3583C-1E08-1F4A-8F45-691307A1717C}"/>
  <sortState xmlns:xlrd2="http://schemas.microsoft.com/office/spreadsheetml/2017/richdata2" ref="B6:Q88">
    <sortCondition descending="1" ref="E5:E88"/>
  </sortState>
  <tableColumns count="16">
    <tableColumn id="1" xr3:uid="{2C8C86EF-7B95-8948-84C0-A3033A6C5ECC}" name="NR.P.K." dataDxfId="22"/>
    <tableColumn id="2" xr3:uid="{721D70E9-503E-0241-B62D-4B22A282FA34}" name="STARTA NR." dataDxfId="21"/>
    <tableColumn id="3" xr3:uid="{36F0FFEE-A3EB-D14A-8FFC-8305E9186484}" name="VĀRDS, UZVĀRDS" dataDxfId="20"/>
    <tableColumn id="4" xr3:uid="{AC8D1628-FC58-1A45-90AE-2D5988924561}" name="KVALIFIKĀCIJA_x000a_KAUSS" dataDxfId="19">
      <calculatedColumnFormula>Table56[[#This Row],[KOPVĒRTĒJUMS]]+Table56[[#This Row],[KOPVĒRTĒJUMS   ]]+Table56[[#This Row],[KOPVĒRTĒJUMS ]]+Table56[[#This Row],[KOPVĒRTĒJUMS  ]]</calculatedColumnFormula>
    </tableColumn>
    <tableColumn id="7" xr3:uid="{EB3FDB14-0E31-C145-BFF9-4C9529B13D97}" name="KVALIFIKĀCIJA" dataDxfId="18"/>
    <tableColumn id="6" xr3:uid="{31572E75-C88B-A443-823A-F0F22107ABC0}" name="FINĀLS" dataDxfId="17"/>
    <tableColumn id="5" xr3:uid="{0ABDD570-17A0-F84C-BFC7-73F2B1A4AF06}" name="KOPVĒRTĒJUMS" dataDxfId="16">
      <calculatedColumnFormula>Table56[[#This Row],[KVALIFIKĀCIJA]]+Table56[[#This Row],[FINĀLS]]</calculatedColumnFormula>
    </tableColumn>
    <tableColumn id="13" xr3:uid="{AA897985-5A00-904E-B955-8FED03CA68B5}" name="KVALIFIKĀCIJA " dataDxfId="15"/>
    <tableColumn id="12" xr3:uid="{50B0A700-6F3E-6447-8E68-8EEF03F1180A}" name="FINĀLS " dataDxfId="14"/>
    <tableColumn id="11" xr3:uid="{46EE0895-F629-C240-9C4D-FA81E486F3C0}" name="KOPVĒRTĒJUMS " dataDxfId="13"/>
    <tableColumn id="16" xr3:uid="{68CB920D-BA04-3347-86C7-4E76DE2D2C12}" name="KVALIFIKĀCIJA  " dataDxfId="12"/>
    <tableColumn id="15" xr3:uid="{550E8DD0-6D2A-C647-BCC3-98C245C168EE}" name="FINĀLS  " dataDxfId="11"/>
    <tableColumn id="14" xr3:uid="{55CA9D55-E269-5544-9919-0C7187F34446}" name="KOPVĒRTĒJUMS  " dataDxfId="10"/>
    <tableColumn id="10" xr3:uid="{3863A193-1DE1-904F-B1EC-29C0CE37F16F}" name="KVALIFIKĀCIJA   " dataDxfId="9"/>
    <tableColumn id="9" xr3:uid="{3B6F0F96-8200-884C-A030-EE2B1289A42B}" name="FINĀLS   " dataDxfId="8"/>
    <tableColumn id="8" xr3:uid="{BB450793-EF61-8043-9535-AF52D76D0F72}" name="KOPVĒRTĒJUMS   " dataDxfId="7">
      <calculatedColumnFormula>Table56[[#This Row],[KVALIFIKĀCIJA   ]]+Table56[[#This Row],[FINĀLS   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90FEC6-06E3-8749-B259-87ED660E1F86}" name="Table562" displayName="Table562" ref="B5:Q58" totalsRowShown="0" dataDxfId="39">
  <autoFilter ref="B5:Q58" xr:uid="{9290FEC6-06E3-8749-B259-87ED660E1F86}"/>
  <sortState xmlns:xlrd2="http://schemas.microsoft.com/office/spreadsheetml/2017/richdata2" ref="B6:Q58">
    <sortCondition descending="1" ref="E5:E58"/>
  </sortState>
  <tableColumns count="16">
    <tableColumn id="1" xr3:uid="{679D95C8-79CB-F64C-A0AC-2DA01F4F1222}" name="NR.P.K." dataDxfId="38"/>
    <tableColumn id="2" xr3:uid="{9D6F3438-BB98-014F-AD62-299E1A0B3727}" name="STARTA NR." dataDxfId="25"/>
    <tableColumn id="3" xr3:uid="{9DD4E664-7548-5643-A179-C841D6B6E34C}" name="VĀRDS, UZVĀRDS" dataDxfId="23"/>
    <tableColumn id="4" xr3:uid="{4F349972-E6DB-1849-8485-36B1836A7314}" name="KVALIFIKĀCIJA_x000a_KAUSS" dataDxfId="24"/>
    <tableColumn id="7" xr3:uid="{F53468F0-7FC7-8B46-86EF-D12D30A27BE4}" name="KVALIFIKĀCIJA" dataDxfId="37"/>
    <tableColumn id="6" xr3:uid="{A4C7862F-789D-0348-9DCF-87A7C3F8859C}" name="FINĀLS" dataDxfId="36"/>
    <tableColumn id="5" xr3:uid="{09D469BB-8DE9-8645-940C-3D29875D2EF2}" name="KOPVĒRTĒJUMS" dataDxfId="35"/>
    <tableColumn id="13" xr3:uid="{27CA6050-1C75-6E4C-9713-9ABA7E598587}" name="KVALIFIKĀCIJA " dataDxfId="34"/>
    <tableColumn id="12" xr3:uid="{892E074C-0484-2A48-9055-9BA06667906C}" name="FINĀLS " dataDxfId="33"/>
    <tableColumn id="11" xr3:uid="{3FBE7974-3AB3-9F47-A0B8-68724E7C3B2A}" name="KOPVĒRTĒJUMS " dataDxfId="32"/>
    <tableColumn id="16" xr3:uid="{E1DD2EBF-7DD0-034F-AD80-4BB1A4048516}" name="KVALIFIKĀCIJA  " dataDxfId="31"/>
    <tableColumn id="15" xr3:uid="{AE7BB039-C7D2-A442-B2CD-B33BF8F3E44E}" name="FINĀLS  " dataDxfId="30"/>
    <tableColumn id="14" xr3:uid="{64667440-37C9-6245-A206-BEF539ABEBBA}" name="KOPVĒRTĒJUMS  " dataDxfId="29"/>
    <tableColumn id="10" xr3:uid="{A0E5151B-6BF6-324D-88A7-E7DAA7C3B446}" name="KVALIFIKĀCIJA   " dataDxfId="28"/>
    <tableColumn id="9" xr3:uid="{F2840A77-5522-4E4F-B1BE-049B445E7C5E}" name="FINĀLS   " dataDxfId="27"/>
    <tableColumn id="8" xr3:uid="{1D8DF002-32AC-8544-AC64-70FD9971C2C2}" name="KOPVĒRTĒJUMS   " dataDxfId="2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A1:N78"/>
  <sheetViews>
    <sheetView tabSelected="1" zoomScale="120" zoomScaleNormal="120" workbookViewId="0">
      <selection activeCell="D45" sqref="D45"/>
    </sheetView>
  </sheetViews>
  <sheetFormatPr baseColWidth="10" defaultColWidth="8.83203125" defaultRowHeight="15" x14ac:dyDescent="0.2"/>
  <cols>
    <col min="1" max="1" width="3.5" style="41" customWidth="1"/>
    <col min="2" max="2" width="11.1640625" style="1" customWidth="1"/>
    <col min="3" max="3" width="12.83203125" style="3" customWidth="1"/>
    <col min="4" max="4" width="29.33203125" style="3" customWidth="1"/>
    <col min="5" max="5" width="15.6640625" style="1" customWidth="1"/>
    <col min="6" max="6" width="13" style="3" customWidth="1"/>
    <col min="7" max="7" width="11.6640625" style="41" customWidth="1"/>
    <col min="8" max="8" width="16.5" style="41" customWidth="1"/>
    <col min="9" max="9" width="24.6640625" style="41" customWidth="1"/>
    <col min="10" max="14" width="8.83203125" style="41"/>
    <col min="15" max="16384" width="8.83203125" style="1"/>
  </cols>
  <sheetData>
    <row r="1" spans="1:14" s="41" customFormat="1" ht="5" customHeight="1" x14ac:dyDescent="0.2">
      <c r="C1" s="177"/>
      <c r="D1" s="177"/>
      <c r="F1" s="177"/>
    </row>
    <row r="2" spans="1:14" s="41" customFormat="1" ht="21" customHeight="1" x14ac:dyDescent="0.2">
      <c r="C2" s="177"/>
      <c r="D2" s="190" t="s">
        <v>158</v>
      </c>
      <c r="E2" s="190"/>
      <c r="F2" s="240"/>
    </row>
    <row r="3" spans="1:14" s="41" customFormat="1" ht="14" customHeight="1" x14ac:dyDescent="0.2">
      <c r="C3" s="177"/>
      <c r="D3" s="191" t="s">
        <v>159</v>
      </c>
      <c r="E3" s="191"/>
      <c r="F3" s="238"/>
    </row>
    <row r="4" spans="1:14" s="41" customFormat="1" ht="16" customHeight="1" x14ac:dyDescent="0.2">
      <c r="C4" s="177"/>
      <c r="D4" s="192" t="s">
        <v>160</v>
      </c>
      <c r="E4" s="192"/>
      <c r="F4" s="241"/>
    </row>
    <row r="5" spans="1:14" s="41" customFormat="1" ht="19" customHeight="1" x14ac:dyDescent="0.2">
      <c r="C5" s="177"/>
      <c r="D5" s="235" t="s">
        <v>4</v>
      </c>
      <c r="E5" s="235"/>
      <c r="F5" s="242"/>
    </row>
    <row r="6" spans="1:14" s="41" customFormat="1" ht="18" customHeight="1" x14ac:dyDescent="0.2">
      <c r="C6" s="177"/>
      <c r="D6" s="193" t="s">
        <v>37</v>
      </c>
      <c r="E6" s="193"/>
      <c r="F6" s="243"/>
    </row>
    <row r="7" spans="1:14" s="41" customFormat="1" ht="8" customHeight="1" x14ac:dyDescent="0.2">
      <c r="C7" s="177"/>
      <c r="D7" s="177"/>
      <c r="E7" s="176"/>
      <c r="F7" s="177"/>
    </row>
    <row r="8" spans="1:14" s="4" customFormat="1" ht="44" customHeight="1" x14ac:dyDescent="0.2">
      <c r="A8" s="163"/>
      <c r="B8" s="55" t="s">
        <v>3</v>
      </c>
      <c r="C8" s="55" t="s">
        <v>1</v>
      </c>
      <c r="D8" s="55" t="s">
        <v>0</v>
      </c>
      <c r="E8" s="55" t="s">
        <v>2</v>
      </c>
      <c r="F8" s="163"/>
      <c r="G8" s="163"/>
      <c r="H8" s="163"/>
      <c r="I8" s="163"/>
      <c r="J8" s="163"/>
      <c r="K8" s="163"/>
      <c r="L8" s="163"/>
      <c r="M8" s="163"/>
    </row>
    <row r="9" spans="1:14" x14ac:dyDescent="0.2">
      <c r="B9" s="42">
        <v>1</v>
      </c>
      <c r="C9" s="90">
        <v>2</v>
      </c>
      <c r="D9" s="92" t="s">
        <v>41</v>
      </c>
      <c r="E9" s="91" t="s">
        <v>81</v>
      </c>
      <c r="F9" s="41"/>
      <c r="N9" s="1"/>
    </row>
    <row r="10" spans="1:14" x14ac:dyDescent="0.2">
      <c r="B10" s="42">
        <v>2</v>
      </c>
      <c r="C10" s="90">
        <v>3</v>
      </c>
      <c r="D10" s="92" t="s">
        <v>74</v>
      </c>
      <c r="E10" s="91" t="s">
        <v>81</v>
      </c>
      <c r="F10" s="41"/>
      <c r="N10" s="1"/>
    </row>
    <row r="11" spans="1:14" x14ac:dyDescent="0.2">
      <c r="B11" s="42">
        <v>3</v>
      </c>
      <c r="C11" s="90">
        <v>4</v>
      </c>
      <c r="D11" s="92" t="s">
        <v>51</v>
      </c>
      <c r="E11" s="91" t="s">
        <v>81</v>
      </c>
      <c r="F11" s="41"/>
      <c r="N11" s="1"/>
    </row>
    <row r="12" spans="1:14" x14ac:dyDescent="0.2">
      <c r="B12" s="42">
        <v>4</v>
      </c>
      <c r="C12" s="90">
        <v>5</v>
      </c>
      <c r="D12" s="92" t="s">
        <v>62</v>
      </c>
      <c r="E12" s="91" t="s">
        <v>81</v>
      </c>
      <c r="F12" s="41"/>
      <c r="N12" s="1"/>
    </row>
    <row r="13" spans="1:14" x14ac:dyDescent="0.2">
      <c r="B13" s="42">
        <v>5</v>
      </c>
      <c r="C13" s="90">
        <v>6</v>
      </c>
      <c r="D13" s="92" t="s">
        <v>69</v>
      </c>
      <c r="E13" s="91" t="s">
        <v>81</v>
      </c>
      <c r="F13" s="41"/>
      <c r="N13" s="1"/>
    </row>
    <row r="14" spans="1:14" x14ac:dyDescent="0.2">
      <c r="B14" s="42">
        <v>6</v>
      </c>
      <c r="C14" s="90">
        <v>7</v>
      </c>
      <c r="D14" s="92" t="s">
        <v>164</v>
      </c>
      <c r="E14" s="91" t="s">
        <v>81</v>
      </c>
      <c r="F14" s="41"/>
      <c r="N14" s="1"/>
    </row>
    <row r="15" spans="1:14" x14ac:dyDescent="0.2">
      <c r="B15" s="42">
        <v>7</v>
      </c>
      <c r="C15" s="90">
        <v>15</v>
      </c>
      <c r="D15" s="92" t="s">
        <v>137</v>
      </c>
      <c r="E15" s="91" t="s">
        <v>81</v>
      </c>
      <c r="F15" s="41"/>
      <c r="N15" s="1"/>
    </row>
    <row r="16" spans="1:14" x14ac:dyDescent="0.2">
      <c r="B16" s="42">
        <v>8</v>
      </c>
      <c r="C16" s="90">
        <v>17</v>
      </c>
      <c r="D16" s="92" t="s">
        <v>66</v>
      </c>
      <c r="E16" s="91" t="s">
        <v>81</v>
      </c>
      <c r="F16" s="41"/>
      <c r="N16" s="1"/>
    </row>
    <row r="17" spans="2:14" x14ac:dyDescent="0.2">
      <c r="B17" s="42">
        <v>9</v>
      </c>
      <c r="C17" s="90">
        <v>18</v>
      </c>
      <c r="D17" s="92" t="s">
        <v>80</v>
      </c>
      <c r="E17" s="91" t="s">
        <v>81</v>
      </c>
      <c r="F17" s="41"/>
      <c r="N17" s="1"/>
    </row>
    <row r="18" spans="2:14" x14ac:dyDescent="0.2">
      <c r="B18" s="42">
        <v>10</v>
      </c>
      <c r="C18" s="90">
        <v>21</v>
      </c>
      <c r="D18" s="92" t="s">
        <v>130</v>
      </c>
      <c r="E18" s="91" t="s">
        <v>81</v>
      </c>
      <c r="F18" s="41"/>
      <c r="N18" s="1"/>
    </row>
    <row r="19" spans="2:14" x14ac:dyDescent="0.2">
      <c r="B19" s="42">
        <v>11</v>
      </c>
      <c r="C19" s="90">
        <v>22</v>
      </c>
      <c r="D19" s="92" t="s">
        <v>162</v>
      </c>
      <c r="E19" s="91" t="s">
        <v>81</v>
      </c>
      <c r="F19" s="41"/>
      <c r="N19" s="1"/>
    </row>
    <row r="20" spans="2:14" x14ac:dyDescent="0.2">
      <c r="B20" s="42">
        <v>12</v>
      </c>
      <c r="C20" s="90">
        <v>23</v>
      </c>
      <c r="D20" s="92" t="s">
        <v>174</v>
      </c>
      <c r="E20" s="91" t="s">
        <v>81</v>
      </c>
      <c r="F20" s="41"/>
      <c r="N20" s="1"/>
    </row>
    <row r="21" spans="2:14" x14ac:dyDescent="0.2">
      <c r="B21" s="42">
        <v>13</v>
      </c>
      <c r="C21" s="90">
        <v>25</v>
      </c>
      <c r="D21" s="92" t="s">
        <v>75</v>
      </c>
      <c r="E21" s="91" t="s">
        <v>81</v>
      </c>
      <c r="F21" s="41"/>
      <c r="N21" s="1"/>
    </row>
    <row r="22" spans="2:14" x14ac:dyDescent="0.2">
      <c r="B22" s="42">
        <v>14</v>
      </c>
      <c r="C22" s="90">
        <v>27</v>
      </c>
      <c r="D22" s="92" t="s">
        <v>45</v>
      </c>
      <c r="E22" s="91" t="s">
        <v>81</v>
      </c>
      <c r="F22" s="41"/>
      <c r="N22" s="1"/>
    </row>
    <row r="23" spans="2:14" x14ac:dyDescent="0.2">
      <c r="B23" s="42">
        <v>15</v>
      </c>
      <c r="C23" s="90">
        <v>28</v>
      </c>
      <c r="D23" s="92" t="s">
        <v>155</v>
      </c>
      <c r="E23" s="91" t="s">
        <v>81</v>
      </c>
      <c r="F23" s="41"/>
      <c r="N23" s="1"/>
    </row>
    <row r="24" spans="2:14" x14ac:dyDescent="0.2">
      <c r="B24" s="42">
        <v>16</v>
      </c>
      <c r="C24" s="90">
        <v>29</v>
      </c>
      <c r="D24" s="92" t="s">
        <v>76</v>
      </c>
      <c r="E24" s="91" t="s">
        <v>81</v>
      </c>
      <c r="F24" s="41"/>
      <c r="N24" s="1"/>
    </row>
    <row r="25" spans="2:14" x14ac:dyDescent="0.2">
      <c r="B25" s="42">
        <v>17</v>
      </c>
      <c r="C25" s="90">
        <v>31</v>
      </c>
      <c r="D25" s="92" t="s">
        <v>152</v>
      </c>
      <c r="E25" s="91" t="s">
        <v>81</v>
      </c>
      <c r="F25" s="41"/>
      <c r="N25" s="1"/>
    </row>
    <row r="26" spans="2:14" x14ac:dyDescent="0.2">
      <c r="B26" s="42">
        <v>18</v>
      </c>
      <c r="C26" s="90">
        <v>32</v>
      </c>
      <c r="D26" s="92" t="s">
        <v>68</v>
      </c>
      <c r="E26" s="91" t="s">
        <v>81</v>
      </c>
      <c r="F26" s="41"/>
      <c r="N26" s="1"/>
    </row>
    <row r="27" spans="2:14" x14ac:dyDescent="0.2">
      <c r="B27" s="42">
        <v>19</v>
      </c>
      <c r="C27" s="90">
        <v>33</v>
      </c>
      <c r="D27" s="92" t="s">
        <v>139</v>
      </c>
      <c r="E27" s="91" t="s">
        <v>81</v>
      </c>
      <c r="F27" s="41"/>
      <c r="N27" s="1"/>
    </row>
    <row r="28" spans="2:14" x14ac:dyDescent="0.2">
      <c r="B28" s="42">
        <v>20</v>
      </c>
      <c r="C28" s="90">
        <v>37</v>
      </c>
      <c r="D28" s="92" t="s">
        <v>64</v>
      </c>
      <c r="E28" s="91" t="s">
        <v>81</v>
      </c>
      <c r="F28" s="41"/>
      <c r="N28" s="1"/>
    </row>
    <row r="29" spans="2:14" x14ac:dyDescent="0.2">
      <c r="B29" s="42">
        <v>21</v>
      </c>
      <c r="C29" s="90">
        <v>38</v>
      </c>
      <c r="D29" s="92" t="s">
        <v>48</v>
      </c>
      <c r="E29" s="91" t="s">
        <v>81</v>
      </c>
      <c r="F29" s="41"/>
      <c r="N29" s="1"/>
    </row>
    <row r="30" spans="2:14" x14ac:dyDescent="0.2">
      <c r="B30" s="42">
        <v>22</v>
      </c>
      <c r="C30" s="90">
        <v>39</v>
      </c>
      <c r="D30" s="92" t="s">
        <v>165</v>
      </c>
      <c r="E30" s="91" t="s">
        <v>81</v>
      </c>
      <c r="F30" s="41"/>
      <c r="N30" s="1"/>
    </row>
    <row r="31" spans="2:14" x14ac:dyDescent="0.2">
      <c r="B31" s="42">
        <v>23</v>
      </c>
      <c r="C31" s="90">
        <v>41</v>
      </c>
      <c r="D31" s="92" t="s">
        <v>58</v>
      </c>
      <c r="E31" s="91" t="s">
        <v>81</v>
      </c>
      <c r="F31" s="41"/>
      <c r="N31" s="1"/>
    </row>
    <row r="32" spans="2:14" x14ac:dyDescent="0.2">
      <c r="B32" s="42">
        <v>24</v>
      </c>
      <c r="C32" s="90">
        <v>43</v>
      </c>
      <c r="D32" s="92" t="s">
        <v>56</v>
      </c>
      <c r="E32" s="91" t="s">
        <v>81</v>
      </c>
      <c r="F32" s="41"/>
      <c r="N32" s="1"/>
    </row>
    <row r="33" spans="2:14" x14ac:dyDescent="0.2">
      <c r="B33" s="42">
        <v>25</v>
      </c>
      <c r="C33" s="90">
        <v>45</v>
      </c>
      <c r="D33" s="92" t="s">
        <v>132</v>
      </c>
      <c r="E33" s="91" t="s">
        <v>81</v>
      </c>
      <c r="F33" s="41"/>
      <c r="N33" s="1"/>
    </row>
    <row r="34" spans="2:14" x14ac:dyDescent="0.2">
      <c r="B34" s="42">
        <v>26</v>
      </c>
      <c r="C34" s="90">
        <v>50</v>
      </c>
      <c r="D34" s="92" t="s">
        <v>60</v>
      </c>
      <c r="E34" s="91" t="s">
        <v>81</v>
      </c>
      <c r="F34" s="41"/>
      <c r="N34" s="1"/>
    </row>
    <row r="35" spans="2:14" x14ac:dyDescent="0.2">
      <c r="B35" s="42">
        <v>27</v>
      </c>
      <c r="C35" s="90">
        <v>55</v>
      </c>
      <c r="D35" s="92" t="s">
        <v>42</v>
      </c>
      <c r="E35" s="91" t="s">
        <v>81</v>
      </c>
      <c r="F35" s="41"/>
      <c r="N35" s="1"/>
    </row>
    <row r="36" spans="2:14" x14ac:dyDescent="0.2">
      <c r="B36" s="42">
        <v>28</v>
      </c>
      <c r="C36" s="90">
        <v>57</v>
      </c>
      <c r="D36" s="92" t="s">
        <v>163</v>
      </c>
      <c r="E36" s="91" t="s">
        <v>81</v>
      </c>
      <c r="F36" s="41"/>
      <c r="N36" s="1"/>
    </row>
    <row r="37" spans="2:14" x14ac:dyDescent="0.2">
      <c r="B37" s="42">
        <v>29</v>
      </c>
      <c r="C37" s="90">
        <v>66</v>
      </c>
      <c r="D37" s="92" t="s">
        <v>54</v>
      </c>
      <c r="E37" s="91" t="s">
        <v>81</v>
      </c>
      <c r="F37" s="41"/>
      <c r="N37" s="1"/>
    </row>
    <row r="38" spans="2:14" x14ac:dyDescent="0.2">
      <c r="B38" s="42">
        <v>30</v>
      </c>
      <c r="C38" s="90">
        <v>69</v>
      </c>
      <c r="D38" s="92" t="s">
        <v>153</v>
      </c>
      <c r="E38" s="91" t="s">
        <v>81</v>
      </c>
      <c r="F38" s="41"/>
      <c r="N38" s="1"/>
    </row>
    <row r="39" spans="2:14" x14ac:dyDescent="0.2">
      <c r="B39" s="42">
        <v>31</v>
      </c>
      <c r="C39" s="90">
        <v>70</v>
      </c>
      <c r="D39" s="92" t="s">
        <v>73</v>
      </c>
      <c r="E39" s="91" t="s">
        <v>81</v>
      </c>
      <c r="F39" s="41"/>
      <c r="N39" s="1"/>
    </row>
    <row r="40" spans="2:14" x14ac:dyDescent="0.2">
      <c r="B40" s="42">
        <v>32</v>
      </c>
      <c r="C40" s="90">
        <v>72</v>
      </c>
      <c r="D40" s="92" t="s">
        <v>44</v>
      </c>
      <c r="E40" s="91" t="s">
        <v>81</v>
      </c>
      <c r="F40" s="41"/>
      <c r="N40" s="1"/>
    </row>
    <row r="41" spans="2:14" x14ac:dyDescent="0.2">
      <c r="B41" s="42">
        <v>33</v>
      </c>
      <c r="C41" s="90">
        <v>80</v>
      </c>
      <c r="D41" s="92" t="s">
        <v>166</v>
      </c>
      <c r="E41" s="91" t="s">
        <v>81</v>
      </c>
      <c r="F41" s="41"/>
      <c r="N41" s="1"/>
    </row>
    <row r="42" spans="2:14" x14ac:dyDescent="0.2">
      <c r="B42" s="42">
        <v>34</v>
      </c>
      <c r="C42" s="90">
        <v>85</v>
      </c>
      <c r="D42" s="92" t="s">
        <v>78</v>
      </c>
      <c r="E42" s="91" t="s">
        <v>81</v>
      </c>
      <c r="F42" s="41"/>
      <c r="N42" s="1"/>
    </row>
    <row r="43" spans="2:14" x14ac:dyDescent="0.2">
      <c r="B43" s="42">
        <v>35</v>
      </c>
      <c r="C43" s="90">
        <v>88</v>
      </c>
      <c r="D43" s="92" t="s">
        <v>70</v>
      </c>
      <c r="E43" s="91" t="s">
        <v>81</v>
      </c>
      <c r="F43" s="41"/>
      <c r="N43" s="1"/>
    </row>
    <row r="44" spans="2:14" x14ac:dyDescent="0.2">
      <c r="B44" s="42">
        <v>36</v>
      </c>
      <c r="C44" s="90">
        <v>101</v>
      </c>
      <c r="D44" s="92" t="s">
        <v>43</v>
      </c>
      <c r="E44" s="91" t="s">
        <v>81</v>
      </c>
      <c r="F44" s="41"/>
      <c r="N44" s="1"/>
    </row>
    <row r="45" spans="2:14" x14ac:dyDescent="0.2">
      <c r="B45" s="42">
        <v>37</v>
      </c>
      <c r="C45" s="90">
        <v>103</v>
      </c>
      <c r="D45" s="92" t="s">
        <v>61</v>
      </c>
      <c r="E45" s="91" t="s">
        <v>81</v>
      </c>
      <c r="F45" s="41"/>
      <c r="N45" s="1"/>
    </row>
    <row r="46" spans="2:14" x14ac:dyDescent="0.2">
      <c r="B46" s="42">
        <v>38</v>
      </c>
      <c r="C46" s="90">
        <v>104</v>
      </c>
      <c r="D46" s="92" t="s">
        <v>77</v>
      </c>
      <c r="E46" s="91" t="s">
        <v>81</v>
      </c>
      <c r="F46" s="41"/>
      <c r="N46" s="1"/>
    </row>
    <row r="47" spans="2:14" x14ac:dyDescent="0.2">
      <c r="B47" s="42">
        <v>39</v>
      </c>
      <c r="C47" s="90">
        <v>105</v>
      </c>
      <c r="D47" s="92" t="s">
        <v>52</v>
      </c>
      <c r="E47" s="91" t="s">
        <v>81</v>
      </c>
      <c r="F47" s="41"/>
      <c r="N47" s="1"/>
    </row>
    <row r="48" spans="2:14" x14ac:dyDescent="0.2">
      <c r="B48" s="42">
        <v>40</v>
      </c>
      <c r="C48" s="90">
        <v>112</v>
      </c>
      <c r="D48" s="92" t="s">
        <v>59</v>
      </c>
      <c r="E48" s="91" t="s">
        <v>81</v>
      </c>
      <c r="F48" s="41"/>
      <c r="N48" s="1"/>
    </row>
    <row r="49" spans="2:14" x14ac:dyDescent="0.2">
      <c r="B49" s="42">
        <v>41</v>
      </c>
      <c r="C49" s="90">
        <v>114</v>
      </c>
      <c r="D49" s="92" t="s">
        <v>84</v>
      </c>
      <c r="E49" s="91" t="s">
        <v>81</v>
      </c>
      <c r="F49" s="41"/>
      <c r="N49" s="1"/>
    </row>
    <row r="50" spans="2:14" x14ac:dyDescent="0.2">
      <c r="B50" s="42">
        <v>42</v>
      </c>
      <c r="C50" s="90">
        <v>118</v>
      </c>
      <c r="D50" s="92" t="s">
        <v>120</v>
      </c>
      <c r="E50" s="91" t="s">
        <v>81</v>
      </c>
      <c r="F50" s="41"/>
      <c r="N50" s="1"/>
    </row>
    <row r="51" spans="2:14" x14ac:dyDescent="0.2">
      <c r="B51" s="42">
        <v>43</v>
      </c>
      <c r="C51" s="90">
        <v>121</v>
      </c>
      <c r="D51" s="92" t="s">
        <v>127</v>
      </c>
      <c r="E51" s="91" t="s">
        <v>81</v>
      </c>
      <c r="F51" s="41"/>
      <c r="N51" s="1"/>
    </row>
    <row r="52" spans="2:14" x14ac:dyDescent="0.2">
      <c r="B52" s="42">
        <v>44</v>
      </c>
      <c r="C52" s="90">
        <v>122</v>
      </c>
      <c r="D52" s="92" t="s">
        <v>131</v>
      </c>
      <c r="E52" s="91" t="s">
        <v>81</v>
      </c>
      <c r="F52" s="41"/>
      <c r="N52" s="1"/>
    </row>
    <row r="53" spans="2:14" x14ac:dyDescent="0.2">
      <c r="B53" s="42">
        <v>45</v>
      </c>
      <c r="C53" s="90">
        <v>125</v>
      </c>
      <c r="D53" s="92" t="s">
        <v>117</v>
      </c>
      <c r="E53" s="91" t="s">
        <v>81</v>
      </c>
      <c r="F53" s="41"/>
      <c r="N53" s="1"/>
    </row>
    <row r="54" spans="2:14" x14ac:dyDescent="0.2">
      <c r="B54" s="42">
        <v>46</v>
      </c>
      <c r="C54" s="90">
        <v>126</v>
      </c>
      <c r="D54" s="92" t="s">
        <v>157</v>
      </c>
      <c r="E54" s="91" t="s">
        <v>81</v>
      </c>
      <c r="F54" s="41"/>
      <c r="N54" s="1"/>
    </row>
    <row r="55" spans="2:14" x14ac:dyDescent="0.2">
      <c r="B55" s="42">
        <v>47</v>
      </c>
      <c r="C55" s="90">
        <v>127</v>
      </c>
      <c r="D55" s="92" t="s">
        <v>154</v>
      </c>
      <c r="E55" s="91" t="s">
        <v>81</v>
      </c>
      <c r="F55" s="41"/>
      <c r="N55" s="1"/>
    </row>
    <row r="56" spans="2:14" x14ac:dyDescent="0.2">
      <c r="B56" s="42">
        <v>48</v>
      </c>
      <c r="C56" s="90">
        <v>131</v>
      </c>
      <c r="D56" s="92" t="s">
        <v>156</v>
      </c>
      <c r="E56" s="91" t="s">
        <v>81</v>
      </c>
      <c r="F56" s="41"/>
      <c r="N56" s="1"/>
    </row>
    <row r="57" spans="2:14" x14ac:dyDescent="0.2">
      <c r="B57" s="42">
        <v>49</v>
      </c>
      <c r="C57" s="90">
        <v>132</v>
      </c>
      <c r="D57" s="92" t="s">
        <v>175</v>
      </c>
      <c r="E57" s="91" t="s">
        <v>81</v>
      </c>
      <c r="F57" s="41"/>
      <c r="N57" s="1"/>
    </row>
    <row r="58" spans="2:14" s="41" customFormat="1" ht="7" customHeight="1" x14ac:dyDescent="0.2">
      <c r="B58" s="57"/>
      <c r="C58" s="177"/>
      <c r="D58" s="177"/>
      <c r="F58" s="177"/>
    </row>
    <row r="59" spans="2:14" s="41" customFormat="1" x14ac:dyDescent="0.2">
      <c r="B59" s="57" t="s">
        <v>178</v>
      </c>
      <c r="C59" s="177"/>
      <c r="D59" s="237"/>
      <c r="E59" s="237"/>
      <c r="F59" s="177"/>
    </row>
    <row r="60" spans="2:14" s="41" customFormat="1" x14ac:dyDescent="0.2">
      <c r="B60" s="88"/>
      <c r="C60" s="177"/>
      <c r="D60" s="177"/>
      <c r="F60" s="177"/>
    </row>
    <row r="61" spans="2:14" s="41" customFormat="1" x14ac:dyDescent="0.2">
      <c r="B61" s="89" t="s">
        <v>7</v>
      </c>
      <c r="C61" s="89"/>
      <c r="D61" s="89"/>
      <c r="E61" s="89" t="s">
        <v>5</v>
      </c>
      <c r="F61" s="238"/>
    </row>
    <row r="62" spans="2:14" s="41" customFormat="1" x14ac:dyDescent="0.2">
      <c r="B62" s="89"/>
      <c r="C62" s="177"/>
      <c r="D62" s="177"/>
      <c r="E62" s="89"/>
      <c r="F62" s="177"/>
    </row>
    <row r="63" spans="2:14" s="41" customFormat="1" x14ac:dyDescent="0.2">
      <c r="B63" s="89"/>
      <c r="C63" s="177"/>
      <c r="D63" s="177"/>
      <c r="E63" s="89"/>
      <c r="F63" s="177"/>
    </row>
    <row r="64" spans="2:14" s="41" customFormat="1" x14ac:dyDescent="0.2">
      <c r="B64" s="89" t="s">
        <v>6</v>
      </c>
      <c r="C64" s="89"/>
      <c r="D64" s="89"/>
      <c r="E64" s="89" t="s">
        <v>8</v>
      </c>
      <c r="F64" s="238"/>
    </row>
    <row r="65" spans="2:6" s="41" customFormat="1" x14ac:dyDescent="0.2">
      <c r="C65" s="177"/>
      <c r="D65" s="177"/>
      <c r="F65" s="177"/>
    </row>
    <row r="66" spans="2:6" s="41" customFormat="1" x14ac:dyDescent="0.2">
      <c r="C66" s="177"/>
      <c r="D66" s="177"/>
      <c r="F66" s="177"/>
    </row>
    <row r="67" spans="2:6" s="41" customFormat="1" x14ac:dyDescent="0.2">
      <c r="B67" s="236"/>
      <c r="C67" s="177"/>
      <c r="D67" s="177"/>
      <c r="F67" s="177"/>
    </row>
    <row r="68" spans="2:6" s="41" customFormat="1" x14ac:dyDescent="0.2">
      <c r="C68" s="177"/>
      <c r="D68" s="177"/>
      <c r="F68" s="177"/>
    </row>
    <row r="69" spans="2:6" s="41" customFormat="1" x14ac:dyDescent="0.2">
      <c r="C69" s="177"/>
      <c r="D69" s="177"/>
      <c r="F69" s="177"/>
    </row>
    <row r="70" spans="2:6" s="41" customFormat="1" x14ac:dyDescent="0.2">
      <c r="C70" s="177"/>
      <c r="D70" s="177"/>
      <c r="F70" s="177"/>
    </row>
    <row r="71" spans="2:6" s="41" customFormat="1" x14ac:dyDescent="0.2">
      <c r="C71" s="177"/>
      <c r="D71" s="177"/>
      <c r="F71" s="177"/>
    </row>
    <row r="72" spans="2:6" s="41" customFormat="1" ht="17" x14ac:dyDescent="0.2">
      <c r="C72" s="166"/>
      <c r="D72" s="166"/>
      <c r="E72" s="166"/>
      <c r="F72" s="177"/>
    </row>
    <row r="73" spans="2:6" s="41" customFormat="1" x14ac:dyDescent="0.2">
      <c r="E73" s="40"/>
      <c r="F73" s="177"/>
    </row>
    <row r="74" spans="2:6" s="41" customFormat="1" x14ac:dyDescent="0.2">
      <c r="C74" s="167"/>
      <c r="D74" s="167"/>
      <c r="E74" s="167"/>
      <c r="F74" s="177"/>
    </row>
    <row r="75" spans="2:6" s="41" customFormat="1" x14ac:dyDescent="0.2">
      <c r="C75" s="168"/>
      <c r="D75" s="168"/>
      <c r="E75" s="168"/>
      <c r="F75" s="177"/>
    </row>
    <row r="76" spans="2:6" s="41" customFormat="1" x14ac:dyDescent="0.2">
      <c r="E76" s="40"/>
      <c r="F76" s="177"/>
    </row>
    <row r="77" spans="2:6" s="41" customFormat="1" ht="16" x14ac:dyDescent="0.2">
      <c r="C77" s="239"/>
      <c r="D77" s="239"/>
      <c r="E77" s="239"/>
      <c r="F77" s="177"/>
    </row>
    <row r="78" spans="2:6" ht="16" x14ac:dyDescent="0.2">
      <c r="C78" s="7"/>
      <c r="D78" s="7"/>
      <c r="E78" s="7"/>
    </row>
  </sheetData>
  <mergeCells count="5">
    <mergeCell ref="D2:E2"/>
    <mergeCell ref="D3:E3"/>
    <mergeCell ref="D4:E4"/>
    <mergeCell ref="D5:E5"/>
    <mergeCell ref="D6:E6"/>
  </mergeCells>
  <conditionalFormatting sqref="C9">
    <cfRule type="duplicateValues" dxfId="1" priority="51"/>
  </conditionalFormatting>
  <conditionalFormatting sqref="C10:C57">
    <cfRule type="duplicateValues" dxfId="0" priority="52"/>
  </conditionalFormatting>
  <pageMargins left="0.7" right="0.7" top="0.75" bottom="0.75" header="0.3" footer="0.3"/>
  <pageSetup paperSize="9" scale="59" orientation="portrait" horizontalDpi="0" verticalDpi="0" copies="6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29D4-83A2-D448-B95D-ECF292071AC4}">
  <dimension ref="A1:Z73"/>
  <sheetViews>
    <sheetView zoomScaleNormal="100" workbookViewId="0">
      <selection activeCell="B31" sqref="B31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14" width="8.6640625" style="1" customWidth="1"/>
    <col min="15" max="247" width="8.83203125" style="1" customWidth="1"/>
    <col min="248" max="248" width="6.1640625" style="1" customWidth="1"/>
    <col min="249" max="249" width="18.6640625" style="1" customWidth="1"/>
    <col min="250" max="251" width="8.83203125" style="1" customWidth="1"/>
    <col min="252" max="252" width="10.5" style="1" customWidth="1"/>
    <col min="253" max="254" width="11.5" style="1" customWidth="1"/>
    <col min="255" max="255" width="7.5" style="1" customWidth="1"/>
    <col min="256" max="257" width="8.83203125" style="1" customWidth="1"/>
    <col min="258" max="258" width="10.6640625" style="1" customWidth="1"/>
    <col min="259" max="259" width="11.5" style="1" customWidth="1"/>
    <col min="260" max="260" width="10.6640625" style="1" customWidth="1"/>
    <col min="261" max="261" width="6" style="1" customWidth="1"/>
    <col min="262" max="503" width="8.83203125" style="1" customWidth="1"/>
    <col min="504" max="504" width="6.1640625" style="1" customWidth="1"/>
    <col min="505" max="505" width="18.6640625" style="1" customWidth="1"/>
    <col min="506" max="507" width="8.83203125" style="1" customWidth="1"/>
    <col min="508" max="508" width="10.5" style="1" customWidth="1"/>
    <col min="509" max="510" width="11.5" style="1" customWidth="1"/>
    <col min="511" max="511" width="7.5" style="1" customWidth="1"/>
    <col min="512" max="513" width="8.83203125" style="1" customWidth="1"/>
    <col min="514" max="514" width="10.6640625" style="1" customWidth="1"/>
    <col min="515" max="515" width="11.5" style="1" customWidth="1"/>
    <col min="516" max="516" width="10.6640625" style="1" customWidth="1"/>
    <col min="517" max="517" width="6" style="1" customWidth="1"/>
    <col min="518" max="759" width="8.83203125" style="1" customWidth="1"/>
    <col min="760" max="760" width="6.1640625" style="1" customWidth="1"/>
    <col min="761" max="761" width="18.6640625" style="1" customWidth="1"/>
    <col min="762" max="763" width="8.83203125" style="1" customWidth="1"/>
    <col min="764" max="764" width="10.5" style="1" customWidth="1"/>
    <col min="765" max="766" width="11.5" style="1" customWidth="1"/>
    <col min="767" max="767" width="7.5" style="1" customWidth="1"/>
    <col min="768" max="769" width="8.83203125" style="1" customWidth="1"/>
    <col min="770" max="770" width="10.6640625" style="1" customWidth="1"/>
    <col min="771" max="771" width="11.5" style="1" customWidth="1"/>
    <col min="772" max="772" width="10.6640625" style="1" customWidth="1"/>
    <col min="773" max="773" width="6" style="1" customWidth="1"/>
    <col min="774" max="1015" width="8.83203125" style="1" customWidth="1"/>
    <col min="1016" max="1016" width="6.1640625" style="1" customWidth="1"/>
    <col min="1017" max="1017" width="18.6640625" style="1" customWidth="1"/>
    <col min="1018" max="1019" width="8.83203125" style="1" customWidth="1"/>
    <col min="1020" max="1020" width="10.5" style="1" customWidth="1"/>
    <col min="1021" max="1022" width="11.5" style="1" customWidth="1"/>
    <col min="1023" max="1023" width="7.5" style="1" customWidth="1"/>
    <col min="1024" max="1025" width="8.83203125" style="1" customWidth="1"/>
    <col min="1026" max="1026" width="10.6640625" style="1" customWidth="1"/>
    <col min="1027" max="1027" width="11.5" style="1" customWidth="1"/>
    <col min="1028" max="1028" width="10.6640625" style="1" customWidth="1"/>
    <col min="1029" max="1029" width="6" style="1" customWidth="1"/>
    <col min="1030" max="1271" width="8.83203125" style="1" customWidth="1"/>
    <col min="1272" max="1272" width="6.1640625" style="1" customWidth="1"/>
    <col min="1273" max="1273" width="18.6640625" style="1" customWidth="1"/>
    <col min="1274" max="1275" width="8.83203125" style="1" customWidth="1"/>
    <col min="1276" max="1276" width="10.5" style="1" customWidth="1"/>
    <col min="1277" max="1278" width="11.5" style="1" customWidth="1"/>
    <col min="1279" max="1279" width="7.5" style="1" customWidth="1"/>
    <col min="1280" max="1281" width="8.83203125" style="1" customWidth="1"/>
    <col min="1282" max="1282" width="10.6640625" style="1" customWidth="1"/>
    <col min="1283" max="1283" width="11.5" style="1" customWidth="1"/>
    <col min="1284" max="1284" width="10.6640625" style="1" customWidth="1"/>
    <col min="1285" max="1285" width="6" style="1" customWidth="1"/>
    <col min="1286" max="1527" width="8.83203125" style="1" customWidth="1"/>
    <col min="1528" max="1528" width="6.1640625" style="1" customWidth="1"/>
    <col min="1529" max="1529" width="18.6640625" style="1" customWidth="1"/>
    <col min="1530" max="1531" width="8.83203125" style="1" customWidth="1"/>
    <col min="1532" max="1532" width="10.5" style="1" customWidth="1"/>
    <col min="1533" max="1534" width="11.5" style="1" customWidth="1"/>
    <col min="1535" max="1535" width="7.5" style="1" customWidth="1"/>
    <col min="1536" max="1537" width="8.83203125" style="1" customWidth="1"/>
    <col min="1538" max="1538" width="10.6640625" style="1" customWidth="1"/>
    <col min="1539" max="1539" width="11.5" style="1" customWidth="1"/>
    <col min="1540" max="1540" width="10.6640625" style="1" customWidth="1"/>
    <col min="1541" max="1541" width="6" style="1" customWidth="1"/>
    <col min="1542" max="1783" width="8.83203125" style="1" customWidth="1"/>
    <col min="1784" max="1784" width="6.1640625" style="1" customWidth="1"/>
    <col min="1785" max="1785" width="18.6640625" style="1" customWidth="1"/>
    <col min="1786" max="1787" width="8.83203125" style="1" customWidth="1"/>
    <col min="1788" max="1788" width="10.5" style="1" customWidth="1"/>
    <col min="1789" max="1790" width="11.5" style="1" customWidth="1"/>
    <col min="1791" max="1791" width="7.5" style="1" customWidth="1"/>
    <col min="1792" max="1793" width="8.83203125" style="1" customWidth="1"/>
    <col min="1794" max="1794" width="10.6640625" style="1" customWidth="1"/>
    <col min="1795" max="1795" width="11.5" style="1" customWidth="1"/>
    <col min="1796" max="1796" width="10.6640625" style="1" customWidth="1"/>
    <col min="1797" max="1797" width="6" style="1" customWidth="1"/>
    <col min="1798" max="2039" width="8.83203125" style="1" customWidth="1"/>
    <col min="2040" max="2040" width="6.1640625" style="1" customWidth="1"/>
    <col min="2041" max="2041" width="18.6640625" style="1" customWidth="1"/>
    <col min="2042" max="2043" width="8.83203125" style="1" customWidth="1"/>
    <col min="2044" max="2044" width="10.5" style="1" customWidth="1"/>
    <col min="2045" max="2046" width="11.5" style="1" customWidth="1"/>
    <col min="2047" max="2047" width="7.5" style="1" customWidth="1"/>
    <col min="2048" max="2049" width="8.83203125" style="1" customWidth="1"/>
    <col min="2050" max="2050" width="10.6640625" style="1" customWidth="1"/>
    <col min="2051" max="2051" width="11.5" style="1" customWidth="1"/>
    <col min="2052" max="2052" width="10.6640625" style="1" customWidth="1"/>
    <col min="2053" max="2053" width="6" style="1" customWidth="1"/>
    <col min="2054" max="2295" width="8.83203125" style="1" customWidth="1"/>
    <col min="2296" max="2296" width="6.1640625" style="1" customWidth="1"/>
    <col min="2297" max="2297" width="18.6640625" style="1" customWidth="1"/>
    <col min="2298" max="2299" width="8.83203125" style="1" customWidth="1"/>
    <col min="2300" max="2300" width="10.5" style="1" customWidth="1"/>
    <col min="2301" max="2302" width="11.5" style="1" customWidth="1"/>
    <col min="2303" max="2303" width="7.5" style="1" customWidth="1"/>
    <col min="2304" max="2305" width="8.83203125" style="1" customWidth="1"/>
    <col min="2306" max="2306" width="10.6640625" style="1" customWidth="1"/>
    <col min="2307" max="2307" width="11.5" style="1" customWidth="1"/>
    <col min="2308" max="2308" width="10.6640625" style="1" customWidth="1"/>
    <col min="2309" max="2309" width="6" style="1" customWidth="1"/>
    <col min="2310" max="2551" width="8.83203125" style="1" customWidth="1"/>
    <col min="2552" max="2552" width="6.1640625" style="1" customWidth="1"/>
    <col min="2553" max="2553" width="18.6640625" style="1" customWidth="1"/>
    <col min="2554" max="2555" width="8.83203125" style="1" customWidth="1"/>
    <col min="2556" max="2556" width="10.5" style="1" customWidth="1"/>
    <col min="2557" max="2558" width="11.5" style="1" customWidth="1"/>
    <col min="2559" max="2559" width="7.5" style="1" customWidth="1"/>
    <col min="2560" max="2561" width="8.83203125" style="1" customWidth="1"/>
    <col min="2562" max="2562" width="10.6640625" style="1" customWidth="1"/>
    <col min="2563" max="2563" width="11.5" style="1" customWidth="1"/>
    <col min="2564" max="2564" width="10.6640625" style="1" customWidth="1"/>
    <col min="2565" max="2565" width="6" style="1" customWidth="1"/>
    <col min="2566" max="2807" width="8.83203125" style="1" customWidth="1"/>
    <col min="2808" max="2808" width="6.1640625" style="1" customWidth="1"/>
    <col min="2809" max="2809" width="18.6640625" style="1" customWidth="1"/>
    <col min="2810" max="2811" width="8.83203125" style="1" customWidth="1"/>
    <col min="2812" max="2812" width="10.5" style="1" customWidth="1"/>
    <col min="2813" max="2814" width="11.5" style="1" customWidth="1"/>
    <col min="2815" max="2815" width="7.5" style="1" customWidth="1"/>
    <col min="2816" max="2817" width="8.83203125" style="1" customWidth="1"/>
    <col min="2818" max="2818" width="10.6640625" style="1" customWidth="1"/>
    <col min="2819" max="2819" width="11.5" style="1" customWidth="1"/>
    <col min="2820" max="2820" width="10.6640625" style="1" customWidth="1"/>
    <col min="2821" max="2821" width="6" style="1" customWidth="1"/>
    <col min="2822" max="3063" width="8.83203125" style="1" customWidth="1"/>
    <col min="3064" max="3064" width="6.1640625" style="1" customWidth="1"/>
    <col min="3065" max="3065" width="18.6640625" style="1" customWidth="1"/>
    <col min="3066" max="3067" width="8.83203125" style="1" customWidth="1"/>
    <col min="3068" max="3068" width="10.5" style="1" customWidth="1"/>
    <col min="3069" max="3070" width="11.5" style="1" customWidth="1"/>
    <col min="3071" max="3071" width="7.5" style="1" customWidth="1"/>
    <col min="3072" max="3073" width="8.83203125" style="1" customWidth="1"/>
    <col min="3074" max="3074" width="10.6640625" style="1" customWidth="1"/>
    <col min="3075" max="3075" width="11.5" style="1" customWidth="1"/>
    <col min="3076" max="3076" width="10.6640625" style="1" customWidth="1"/>
    <col min="3077" max="3077" width="6" style="1" customWidth="1"/>
    <col min="3078" max="3319" width="8.83203125" style="1" customWidth="1"/>
    <col min="3320" max="3320" width="6.1640625" style="1" customWidth="1"/>
    <col min="3321" max="3321" width="18.6640625" style="1" customWidth="1"/>
    <col min="3322" max="3323" width="8.83203125" style="1" customWidth="1"/>
    <col min="3324" max="3324" width="10.5" style="1" customWidth="1"/>
    <col min="3325" max="3326" width="11.5" style="1" customWidth="1"/>
    <col min="3327" max="3327" width="7.5" style="1" customWidth="1"/>
    <col min="3328" max="3329" width="8.83203125" style="1" customWidth="1"/>
    <col min="3330" max="3330" width="10.6640625" style="1" customWidth="1"/>
    <col min="3331" max="3331" width="11.5" style="1" customWidth="1"/>
    <col min="3332" max="3332" width="10.6640625" style="1" customWidth="1"/>
    <col min="3333" max="3333" width="6" style="1" customWidth="1"/>
    <col min="3334" max="3575" width="8.83203125" style="1" customWidth="1"/>
    <col min="3576" max="3576" width="6.1640625" style="1" customWidth="1"/>
    <col min="3577" max="3577" width="18.6640625" style="1" customWidth="1"/>
    <col min="3578" max="3579" width="8.83203125" style="1" customWidth="1"/>
    <col min="3580" max="3580" width="10.5" style="1" customWidth="1"/>
    <col min="3581" max="3582" width="11.5" style="1" customWidth="1"/>
    <col min="3583" max="3583" width="7.5" style="1" customWidth="1"/>
    <col min="3584" max="3585" width="8.83203125" style="1" customWidth="1"/>
    <col min="3586" max="3586" width="10.6640625" style="1" customWidth="1"/>
    <col min="3587" max="3587" width="11.5" style="1" customWidth="1"/>
    <col min="3588" max="3588" width="10.6640625" style="1" customWidth="1"/>
    <col min="3589" max="3589" width="6" style="1" customWidth="1"/>
    <col min="3590" max="3831" width="8.83203125" style="1" customWidth="1"/>
    <col min="3832" max="3832" width="6.1640625" style="1" customWidth="1"/>
    <col min="3833" max="3833" width="18.6640625" style="1" customWidth="1"/>
    <col min="3834" max="3835" width="8.83203125" style="1" customWidth="1"/>
    <col min="3836" max="3836" width="10.5" style="1" customWidth="1"/>
    <col min="3837" max="3838" width="11.5" style="1" customWidth="1"/>
    <col min="3839" max="3839" width="7.5" style="1" customWidth="1"/>
    <col min="3840" max="3841" width="8.83203125" style="1" customWidth="1"/>
    <col min="3842" max="3842" width="10.6640625" style="1" customWidth="1"/>
    <col min="3843" max="3843" width="11.5" style="1" customWidth="1"/>
    <col min="3844" max="3844" width="10.6640625" style="1" customWidth="1"/>
    <col min="3845" max="3845" width="6" style="1" customWidth="1"/>
    <col min="3846" max="4087" width="8.83203125" style="1" customWidth="1"/>
    <col min="4088" max="4088" width="6.1640625" style="1" customWidth="1"/>
    <col min="4089" max="4089" width="18.6640625" style="1" customWidth="1"/>
    <col min="4090" max="4091" width="8.83203125" style="1" customWidth="1"/>
    <col min="4092" max="4092" width="10.5" style="1" customWidth="1"/>
    <col min="4093" max="4094" width="11.5" style="1" customWidth="1"/>
    <col min="4095" max="4095" width="7.5" style="1" customWidth="1"/>
    <col min="4096" max="4097" width="8.83203125" style="1" customWidth="1"/>
    <col min="4098" max="4098" width="10.6640625" style="1" customWidth="1"/>
    <col min="4099" max="4099" width="11.5" style="1" customWidth="1"/>
    <col min="4100" max="4100" width="10.6640625" style="1" customWidth="1"/>
    <col min="4101" max="4101" width="6" style="1" customWidth="1"/>
    <col min="4102" max="4343" width="8.83203125" style="1" customWidth="1"/>
    <col min="4344" max="4344" width="6.1640625" style="1" customWidth="1"/>
    <col min="4345" max="4345" width="18.6640625" style="1" customWidth="1"/>
    <col min="4346" max="4347" width="8.83203125" style="1" customWidth="1"/>
    <col min="4348" max="4348" width="10.5" style="1" customWidth="1"/>
    <col min="4349" max="4350" width="11.5" style="1" customWidth="1"/>
    <col min="4351" max="4351" width="7.5" style="1" customWidth="1"/>
    <col min="4352" max="4353" width="8.83203125" style="1" customWidth="1"/>
    <col min="4354" max="4354" width="10.6640625" style="1" customWidth="1"/>
    <col min="4355" max="4355" width="11.5" style="1" customWidth="1"/>
    <col min="4356" max="4356" width="10.6640625" style="1" customWidth="1"/>
    <col min="4357" max="4357" width="6" style="1" customWidth="1"/>
    <col min="4358" max="4599" width="8.83203125" style="1" customWidth="1"/>
    <col min="4600" max="4600" width="6.1640625" style="1" customWidth="1"/>
    <col min="4601" max="4601" width="18.6640625" style="1" customWidth="1"/>
    <col min="4602" max="4603" width="8.83203125" style="1" customWidth="1"/>
    <col min="4604" max="4604" width="10.5" style="1" customWidth="1"/>
    <col min="4605" max="4606" width="11.5" style="1" customWidth="1"/>
    <col min="4607" max="4607" width="7.5" style="1" customWidth="1"/>
    <col min="4608" max="4609" width="8.83203125" style="1" customWidth="1"/>
    <col min="4610" max="4610" width="10.6640625" style="1" customWidth="1"/>
    <col min="4611" max="4611" width="11.5" style="1" customWidth="1"/>
    <col min="4612" max="4612" width="10.6640625" style="1" customWidth="1"/>
    <col min="4613" max="4613" width="6" style="1" customWidth="1"/>
    <col min="4614" max="4855" width="8.83203125" style="1" customWidth="1"/>
    <col min="4856" max="4856" width="6.1640625" style="1" customWidth="1"/>
    <col min="4857" max="4857" width="18.6640625" style="1" customWidth="1"/>
    <col min="4858" max="4859" width="8.83203125" style="1" customWidth="1"/>
    <col min="4860" max="4860" width="10.5" style="1" customWidth="1"/>
    <col min="4861" max="4862" width="11.5" style="1" customWidth="1"/>
    <col min="4863" max="4863" width="7.5" style="1" customWidth="1"/>
    <col min="4864" max="4865" width="8.83203125" style="1" customWidth="1"/>
    <col min="4866" max="4866" width="10.6640625" style="1" customWidth="1"/>
    <col min="4867" max="4867" width="11.5" style="1" customWidth="1"/>
    <col min="4868" max="4868" width="10.6640625" style="1" customWidth="1"/>
    <col min="4869" max="4869" width="6" style="1" customWidth="1"/>
    <col min="4870" max="5111" width="8.83203125" style="1" customWidth="1"/>
    <col min="5112" max="5112" width="6.1640625" style="1" customWidth="1"/>
    <col min="5113" max="5113" width="18.6640625" style="1" customWidth="1"/>
    <col min="5114" max="5115" width="8.83203125" style="1" customWidth="1"/>
    <col min="5116" max="5116" width="10.5" style="1" customWidth="1"/>
    <col min="5117" max="5118" width="11.5" style="1" customWidth="1"/>
    <col min="5119" max="5119" width="7.5" style="1" customWidth="1"/>
    <col min="5120" max="5121" width="8.83203125" style="1" customWidth="1"/>
    <col min="5122" max="5122" width="10.6640625" style="1" customWidth="1"/>
    <col min="5123" max="5123" width="11.5" style="1" customWidth="1"/>
    <col min="5124" max="5124" width="10.6640625" style="1" customWidth="1"/>
    <col min="5125" max="5125" width="6" style="1" customWidth="1"/>
    <col min="5126" max="5367" width="8.83203125" style="1" customWidth="1"/>
    <col min="5368" max="5368" width="6.1640625" style="1" customWidth="1"/>
    <col min="5369" max="5369" width="18.6640625" style="1" customWidth="1"/>
    <col min="5370" max="5371" width="8.83203125" style="1" customWidth="1"/>
    <col min="5372" max="5372" width="10.5" style="1" customWidth="1"/>
    <col min="5373" max="5374" width="11.5" style="1" customWidth="1"/>
    <col min="5375" max="5375" width="7.5" style="1" customWidth="1"/>
    <col min="5376" max="5377" width="8.83203125" style="1" customWidth="1"/>
    <col min="5378" max="5378" width="10.6640625" style="1" customWidth="1"/>
    <col min="5379" max="5379" width="11.5" style="1" customWidth="1"/>
    <col min="5380" max="5380" width="10.6640625" style="1" customWidth="1"/>
    <col min="5381" max="5381" width="6" style="1" customWidth="1"/>
    <col min="5382" max="5623" width="8.83203125" style="1" customWidth="1"/>
    <col min="5624" max="5624" width="6.1640625" style="1" customWidth="1"/>
    <col min="5625" max="5625" width="18.6640625" style="1" customWidth="1"/>
    <col min="5626" max="5627" width="8.83203125" style="1" customWidth="1"/>
    <col min="5628" max="5628" width="10.5" style="1" customWidth="1"/>
    <col min="5629" max="5630" width="11.5" style="1" customWidth="1"/>
    <col min="5631" max="5631" width="7.5" style="1" customWidth="1"/>
    <col min="5632" max="5633" width="8.83203125" style="1" customWidth="1"/>
    <col min="5634" max="5634" width="10.6640625" style="1" customWidth="1"/>
    <col min="5635" max="5635" width="11.5" style="1" customWidth="1"/>
    <col min="5636" max="5636" width="10.6640625" style="1" customWidth="1"/>
    <col min="5637" max="5637" width="6" style="1" customWidth="1"/>
    <col min="5638" max="5879" width="8.83203125" style="1" customWidth="1"/>
    <col min="5880" max="5880" width="6.1640625" style="1" customWidth="1"/>
    <col min="5881" max="5881" width="18.6640625" style="1" customWidth="1"/>
    <col min="5882" max="5883" width="8.83203125" style="1" customWidth="1"/>
    <col min="5884" max="5884" width="10.5" style="1" customWidth="1"/>
    <col min="5885" max="5886" width="11.5" style="1" customWidth="1"/>
    <col min="5887" max="5887" width="7.5" style="1" customWidth="1"/>
    <col min="5888" max="5889" width="8.83203125" style="1" customWidth="1"/>
    <col min="5890" max="5890" width="10.6640625" style="1" customWidth="1"/>
    <col min="5891" max="5891" width="11.5" style="1" customWidth="1"/>
    <col min="5892" max="5892" width="10.6640625" style="1" customWidth="1"/>
    <col min="5893" max="5893" width="6" style="1" customWidth="1"/>
    <col min="5894" max="6135" width="8.83203125" style="1" customWidth="1"/>
    <col min="6136" max="6136" width="6.1640625" style="1" customWidth="1"/>
    <col min="6137" max="6137" width="18.6640625" style="1" customWidth="1"/>
    <col min="6138" max="6139" width="8.83203125" style="1" customWidth="1"/>
    <col min="6140" max="6140" width="10.5" style="1" customWidth="1"/>
    <col min="6141" max="6142" width="11.5" style="1" customWidth="1"/>
    <col min="6143" max="6143" width="7.5" style="1" customWidth="1"/>
    <col min="6144" max="6145" width="8.83203125" style="1" customWidth="1"/>
    <col min="6146" max="6146" width="10.6640625" style="1" customWidth="1"/>
    <col min="6147" max="6147" width="11.5" style="1" customWidth="1"/>
    <col min="6148" max="6148" width="10.6640625" style="1" customWidth="1"/>
    <col min="6149" max="6149" width="6" style="1" customWidth="1"/>
    <col min="6150" max="6391" width="8.83203125" style="1" customWidth="1"/>
    <col min="6392" max="6392" width="6.1640625" style="1" customWidth="1"/>
    <col min="6393" max="6393" width="18.6640625" style="1" customWidth="1"/>
    <col min="6394" max="6395" width="8.83203125" style="1" customWidth="1"/>
    <col min="6396" max="6396" width="10.5" style="1" customWidth="1"/>
    <col min="6397" max="6398" width="11.5" style="1" customWidth="1"/>
    <col min="6399" max="6399" width="7.5" style="1" customWidth="1"/>
    <col min="6400" max="6401" width="8.83203125" style="1" customWidth="1"/>
    <col min="6402" max="6402" width="10.6640625" style="1" customWidth="1"/>
    <col min="6403" max="6403" width="11.5" style="1" customWidth="1"/>
    <col min="6404" max="6404" width="10.6640625" style="1" customWidth="1"/>
    <col min="6405" max="6405" width="6" style="1" customWidth="1"/>
    <col min="6406" max="6647" width="8.83203125" style="1" customWidth="1"/>
    <col min="6648" max="6648" width="6.1640625" style="1" customWidth="1"/>
    <col min="6649" max="6649" width="18.6640625" style="1" customWidth="1"/>
    <col min="6650" max="6651" width="8.83203125" style="1" customWidth="1"/>
    <col min="6652" max="6652" width="10.5" style="1" customWidth="1"/>
    <col min="6653" max="6654" width="11.5" style="1" customWidth="1"/>
    <col min="6655" max="6655" width="7.5" style="1" customWidth="1"/>
    <col min="6656" max="6657" width="8.83203125" style="1" customWidth="1"/>
    <col min="6658" max="6658" width="10.6640625" style="1" customWidth="1"/>
    <col min="6659" max="6659" width="11.5" style="1" customWidth="1"/>
    <col min="6660" max="6660" width="10.6640625" style="1" customWidth="1"/>
    <col min="6661" max="6661" width="6" style="1" customWidth="1"/>
    <col min="6662" max="6903" width="8.83203125" style="1" customWidth="1"/>
    <col min="6904" max="6904" width="6.1640625" style="1" customWidth="1"/>
    <col min="6905" max="6905" width="18.6640625" style="1" customWidth="1"/>
    <col min="6906" max="6907" width="8.83203125" style="1" customWidth="1"/>
    <col min="6908" max="6908" width="10.5" style="1" customWidth="1"/>
    <col min="6909" max="6910" width="11.5" style="1" customWidth="1"/>
    <col min="6911" max="6911" width="7.5" style="1" customWidth="1"/>
    <col min="6912" max="6913" width="8.83203125" style="1" customWidth="1"/>
    <col min="6914" max="6914" width="10.6640625" style="1" customWidth="1"/>
    <col min="6915" max="6915" width="11.5" style="1" customWidth="1"/>
    <col min="6916" max="6916" width="10.6640625" style="1" customWidth="1"/>
    <col min="6917" max="6917" width="6" style="1" customWidth="1"/>
    <col min="6918" max="7159" width="8.83203125" style="1" customWidth="1"/>
    <col min="7160" max="7160" width="6.1640625" style="1" customWidth="1"/>
    <col min="7161" max="7161" width="18.6640625" style="1" customWidth="1"/>
    <col min="7162" max="7163" width="8.83203125" style="1" customWidth="1"/>
    <col min="7164" max="7164" width="10.5" style="1" customWidth="1"/>
    <col min="7165" max="7166" width="11.5" style="1" customWidth="1"/>
    <col min="7167" max="7167" width="7.5" style="1" customWidth="1"/>
    <col min="7168" max="7169" width="8.83203125" style="1" customWidth="1"/>
    <col min="7170" max="7170" width="10.6640625" style="1" customWidth="1"/>
    <col min="7171" max="7171" width="11.5" style="1" customWidth="1"/>
    <col min="7172" max="7172" width="10.6640625" style="1" customWidth="1"/>
    <col min="7173" max="7173" width="6" style="1" customWidth="1"/>
    <col min="7174" max="7415" width="8.83203125" style="1" customWidth="1"/>
    <col min="7416" max="7416" width="6.1640625" style="1" customWidth="1"/>
    <col min="7417" max="7417" width="18.6640625" style="1" customWidth="1"/>
    <col min="7418" max="7419" width="8.83203125" style="1" customWidth="1"/>
    <col min="7420" max="7420" width="10.5" style="1" customWidth="1"/>
    <col min="7421" max="7422" width="11.5" style="1" customWidth="1"/>
    <col min="7423" max="7423" width="7.5" style="1" customWidth="1"/>
    <col min="7424" max="7425" width="8.83203125" style="1" customWidth="1"/>
    <col min="7426" max="7426" width="10.6640625" style="1" customWidth="1"/>
    <col min="7427" max="7427" width="11.5" style="1" customWidth="1"/>
    <col min="7428" max="7428" width="10.6640625" style="1" customWidth="1"/>
    <col min="7429" max="7429" width="6" style="1" customWidth="1"/>
    <col min="7430" max="7671" width="8.83203125" style="1" customWidth="1"/>
    <col min="7672" max="7672" width="6.1640625" style="1" customWidth="1"/>
    <col min="7673" max="7673" width="18.6640625" style="1" customWidth="1"/>
    <col min="7674" max="7675" width="8.83203125" style="1" customWidth="1"/>
    <col min="7676" max="7676" width="10.5" style="1" customWidth="1"/>
    <col min="7677" max="7678" width="11.5" style="1" customWidth="1"/>
    <col min="7679" max="7679" width="7.5" style="1" customWidth="1"/>
    <col min="7680" max="7681" width="8.83203125" style="1" customWidth="1"/>
    <col min="7682" max="7682" width="10.6640625" style="1" customWidth="1"/>
    <col min="7683" max="7683" width="11.5" style="1" customWidth="1"/>
    <col min="7684" max="7684" width="10.6640625" style="1" customWidth="1"/>
    <col min="7685" max="7685" width="6" style="1" customWidth="1"/>
    <col min="7686" max="7927" width="8.83203125" style="1" customWidth="1"/>
    <col min="7928" max="7928" width="6.1640625" style="1" customWidth="1"/>
    <col min="7929" max="7929" width="18.6640625" style="1" customWidth="1"/>
    <col min="7930" max="7931" width="8.83203125" style="1" customWidth="1"/>
    <col min="7932" max="7932" width="10.5" style="1" customWidth="1"/>
    <col min="7933" max="7934" width="11.5" style="1" customWidth="1"/>
    <col min="7935" max="7935" width="7.5" style="1" customWidth="1"/>
    <col min="7936" max="7937" width="8.83203125" style="1" customWidth="1"/>
    <col min="7938" max="7938" width="10.6640625" style="1" customWidth="1"/>
    <col min="7939" max="7939" width="11.5" style="1" customWidth="1"/>
    <col min="7940" max="7940" width="10.6640625" style="1" customWidth="1"/>
    <col min="7941" max="7941" width="6" style="1" customWidth="1"/>
    <col min="7942" max="8183" width="8.83203125" style="1" customWidth="1"/>
    <col min="8184" max="8184" width="6.1640625" style="1" customWidth="1"/>
    <col min="8185" max="8185" width="18.6640625" style="1" customWidth="1"/>
    <col min="8186" max="8187" width="8.83203125" style="1" customWidth="1"/>
    <col min="8188" max="8188" width="10.5" style="1" customWidth="1"/>
    <col min="8189" max="8190" width="11.5" style="1" customWidth="1"/>
    <col min="8191" max="8191" width="7.5" style="1" customWidth="1"/>
    <col min="8192" max="8193" width="8.83203125" style="1" customWidth="1"/>
    <col min="8194" max="8194" width="10.6640625" style="1" customWidth="1"/>
    <col min="8195" max="8195" width="11.5" style="1" customWidth="1"/>
    <col min="8196" max="8196" width="10.6640625" style="1" customWidth="1"/>
    <col min="8197" max="8197" width="6" style="1" customWidth="1"/>
    <col min="8198" max="8439" width="8.83203125" style="1" customWidth="1"/>
    <col min="8440" max="8440" width="6.1640625" style="1" customWidth="1"/>
    <col min="8441" max="8441" width="18.6640625" style="1" customWidth="1"/>
    <col min="8442" max="8443" width="8.83203125" style="1" customWidth="1"/>
    <col min="8444" max="8444" width="10.5" style="1" customWidth="1"/>
    <col min="8445" max="8446" width="11.5" style="1" customWidth="1"/>
    <col min="8447" max="8447" width="7.5" style="1" customWidth="1"/>
    <col min="8448" max="8449" width="8.83203125" style="1" customWidth="1"/>
    <col min="8450" max="8450" width="10.6640625" style="1" customWidth="1"/>
    <col min="8451" max="8451" width="11.5" style="1" customWidth="1"/>
    <col min="8452" max="8452" width="10.6640625" style="1" customWidth="1"/>
    <col min="8453" max="8453" width="6" style="1" customWidth="1"/>
    <col min="8454" max="8695" width="8.83203125" style="1" customWidth="1"/>
    <col min="8696" max="8696" width="6.1640625" style="1" customWidth="1"/>
    <col min="8697" max="8697" width="18.6640625" style="1" customWidth="1"/>
    <col min="8698" max="8699" width="8.83203125" style="1" customWidth="1"/>
    <col min="8700" max="8700" width="10.5" style="1" customWidth="1"/>
    <col min="8701" max="8702" width="11.5" style="1" customWidth="1"/>
    <col min="8703" max="8703" width="7.5" style="1" customWidth="1"/>
    <col min="8704" max="8705" width="8.83203125" style="1" customWidth="1"/>
    <col min="8706" max="8706" width="10.6640625" style="1" customWidth="1"/>
    <col min="8707" max="8707" width="11.5" style="1" customWidth="1"/>
    <col min="8708" max="8708" width="10.6640625" style="1" customWidth="1"/>
    <col min="8709" max="8709" width="6" style="1" customWidth="1"/>
    <col min="8710" max="8951" width="8.83203125" style="1" customWidth="1"/>
    <col min="8952" max="8952" width="6.1640625" style="1" customWidth="1"/>
    <col min="8953" max="8953" width="18.6640625" style="1" customWidth="1"/>
    <col min="8954" max="8955" width="8.83203125" style="1" customWidth="1"/>
    <col min="8956" max="8956" width="10.5" style="1" customWidth="1"/>
    <col min="8957" max="8958" width="11.5" style="1" customWidth="1"/>
    <col min="8959" max="8959" width="7.5" style="1" customWidth="1"/>
    <col min="8960" max="8961" width="8.83203125" style="1" customWidth="1"/>
    <col min="8962" max="8962" width="10.6640625" style="1" customWidth="1"/>
    <col min="8963" max="8963" width="11.5" style="1" customWidth="1"/>
    <col min="8964" max="8964" width="10.6640625" style="1" customWidth="1"/>
    <col min="8965" max="8965" width="6" style="1" customWidth="1"/>
    <col min="8966" max="9207" width="8.83203125" style="1" customWidth="1"/>
    <col min="9208" max="9208" width="6.1640625" style="1" customWidth="1"/>
    <col min="9209" max="9209" width="18.6640625" style="1" customWidth="1"/>
    <col min="9210" max="9211" width="8.83203125" style="1" customWidth="1"/>
    <col min="9212" max="9212" width="10.5" style="1" customWidth="1"/>
    <col min="9213" max="9214" width="11.5" style="1" customWidth="1"/>
    <col min="9215" max="9215" width="7.5" style="1" customWidth="1"/>
    <col min="9216" max="9217" width="8.83203125" style="1" customWidth="1"/>
    <col min="9218" max="9218" width="10.6640625" style="1" customWidth="1"/>
    <col min="9219" max="9219" width="11.5" style="1" customWidth="1"/>
    <col min="9220" max="9220" width="10.6640625" style="1" customWidth="1"/>
    <col min="9221" max="9221" width="6" style="1" customWidth="1"/>
    <col min="9222" max="9463" width="8.83203125" style="1" customWidth="1"/>
    <col min="9464" max="9464" width="6.1640625" style="1" customWidth="1"/>
    <col min="9465" max="9465" width="18.6640625" style="1" customWidth="1"/>
    <col min="9466" max="9467" width="8.83203125" style="1" customWidth="1"/>
    <col min="9468" max="9468" width="10.5" style="1" customWidth="1"/>
    <col min="9469" max="9470" width="11.5" style="1" customWidth="1"/>
    <col min="9471" max="9471" width="7.5" style="1" customWidth="1"/>
    <col min="9472" max="9473" width="8.83203125" style="1" customWidth="1"/>
    <col min="9474" max="9474" width="10.6640625" style="1" customWidth="1"/>
    <col min="9475" max="9475" width="11.5" style="1" customWidth="1"/>
    <col min="9476" max="9476" width="10.6640625" style="1" customWidth="1"/>
    <col min="9477" max="9477" width="6" style="1" customWidth="1"/>
    <col min="9478" max="9719" width="8.83203125" style="1" customWidth="1"/>
    <col min="9720" max="9720" width="6.1640625" style="1" customWidth="1"/>
    <col min="9721" max="9721" width="18.6640625" style="1" customWidth="1"/>
    <col min="9722" max="9723" width="8.83203125" style="1" customWidth="1"/>
    <col min="9724" max="9724" width="10.5" style="1" customWidth="1"/>
    <col min="9725" max="9726" width="11.5" style="1" customWidth="1"/>
    <col min="9727" max="9727" width="7.5" style="1" customWidth="1"/>
    <col min="9728" max="9729" width="8.83203125" style="1" customWidth="1"/>
    <col min="9730" max="9730" width="10.6640625" style="1" customWidth="1"/>
    <col min="9731" max="9731" width="11.5" style="1" customWidth="1"/>
    <col min="9732" max="9732" width="10.6640625" style="1" customWidth="1"/>
    <col min="9733" max="9733" width="6" style="1" customWidth="1"/>
    <col min="9734" max="9975" width="8.83203125" style="1" customWidth="1"/>
    <col min="9976" max="9976" width="6.1640625" style="1" customWidth="1"/>
    <col min="9977" max="9977" width="18.6640625" style="1" customWidth="1"/>
    <col min="9978" max="9979" width="8.83203125" style="1" customWidth="1"/>
    <col min="9980" max="9980" width="10.5" style="1" customWidth="1"/>
    <col min="9981" max="9982" width="11.5" style="1" customWidth="1"/>
    <col min="9983" max="9983" width="7.5" style="1" customWidth="1"/>
    <col min="9984" max="9985" width="8.83203125" style="1" customWidth="1"/>
    <col min="9986" max="9986" width="10.6640625" style="1" customWidth="1"/>
    <col min="9987" max="9987" width="11.5" style="1" customWidth="1"/>
    <col min="9988" max="9988" width="10.6640625" style="1" customWidth="1"/>
    <col min="9989" max="9989" width="6" style="1" customWidth="1"/>
    <col min="9990" max="10231" width="8.83203125" style="1" customWidth="1"/>
    <col min="10232" max="10232" width="6.1640625" style="1" customWidth="1"/>
    <col min="10233" max="10233" width="18.6640625" style="1" customWidth="1"/>
    <col min="10234" max="10235" width="8.83203125" style="1" customWidth="1"/>
    <col min="10236" max="10236" width="10.5" style="1" customWidth="1"/>
    <col min="10237" max="10238" width="11.5" style="1" customWidth="1"/>
    <col min="10239" max="10239" width="7.5" style="1" customWidth="1"/>
    <col min="10240" max="10241" width="8.83203125" style="1" customWidth="1"/>
    <col min="10242" max="10242" width="10.6640625" style="1" customWidth="1"/>
    <col min="10243" max="10243" width="11.5" style="1" customWidth="1"/>
    <col min="10244" max="10244" width="10.6640625" style="1" customWidth="1"/>
    <col min="10245" max="10245" width="6" style="1" customWidth="1"/>
    <col min="10246" max="10487" width="8.83203125" style="1" customWidth="1"/>
    <col min="10488" max="10488" width="6.1640625" style="1" customWidth="1"/>
    <col min="10489" max="10489" width="18.6640625" style="1" customWidth="1"/>
    <col min="10490" max="10491" width="8.83203125" style="1" customWidth="1"/>
    <col min="10492" max="10492" width="10.5" style="1" customWidth="1"/>
    <col min="10493" max="10494" width="11.5" style="1" customWidth="1"/>
    <col min="10495" max="10495" width="7.5" style="1" customWidth="1"/>
    <col min="10496" max="10497" width="8.83203125" style="1" customWidth="1"/>
    <col min="10498" max="10498" width="10.6640625" style="1" customWidth="1"/>
    <col min="10499" max="10499" width="11.5" style="1" customWidth="1"/>
    <col min="10500" max="10500" width="10.6640625" style="1" customWidth="1"/>
    <col min="10501" max="10501" width="6" style="1" customWidth="1"/>
    <col min="10502" max="10743" width="8.83203125" style="1" customWidth="1"/>
    <col min="10744" max="10744" width="6.1640625" style="1" customWidth="1"/>
    <col min="10745" max="10745" width="18.6640625" style="1" customWidth="1"/>
    <col min="10746" max="10747" width="8.83203125" style="1" customWidth="1"/>
    <col min="10748" max="10748" width="10.5" style="1" customWidth="1"/>
    <col min="10749" max="10750" width="11.5" style="1" customWidth="1"/>
    <col min="10751" max="10751" width="7.5" style="1" customWidth="1"/>
    <col min="10752" max="10753" width="8.83203125" style="1" customWidth="1"/>
    <col min="10754" max="10754" width="10.6640625" style="1" customWidth="1"/>
    <col min="10755" max="10755" width="11.5" style="1" customWidth="1"/>
    <col min="10756" max="10756" width="10.6640625" style="1" customWidth="1"/>
    <col min="10757" max="10757" width="6" style="1" customWidth="1"/>
    <col min="10758" max="10999" width="8.83203125" style="1" customWidth="1"/>
    <col min="11000" max="11000" width="6.1640625" style="1" customWidth="1"/>
    <col min="11001" max="11001" width="18.6640625" style="1" customWidth="1"/>
    <col min="11002" max="11003" width="8.83203125" style="1" customWidth="1"/>
    <col min="11004" max="11004" width="10.5" style="1" customWidth="1"/>
    <col min="11005" max="11006" width="11.5" style="1" customWidth="1"/>
    <col min="11007" max="11007" width="7.5" style="1" customWidth="1"/>
    <col min="11008" max="11009" width="8.83203125" style="1" customWidth="1"/>
    <col min="11010" max="11010" width="10.6640625" style="1" customWidth="1"/>
    <col min="11011" max="11011" width="11.5" style="1" customWidth="1"/>
    <col min="11012" max="11012" width="10.6640625" style="1" customWidth="1"/>
    <col min="11013" max="11013" width="6" style="1" customWidth="1"/>
    <col min="11014" max="11255" width="8.83203125" style="1" customWidth="1"/>
    <col min="11256" max="11256" width="6.1640625" style="1" customWidth="1"/>
    <col min="11257" max="11257" width="18.6640625" style="1" customWidth="1"/>
    <col min="11258" max="11259" width="8.83203125" style="1" customWidth="1"/>
    <col min="11260" max="11260" width="10.5" style="1" customWidth="1"/>
    <col min="11261" max="11262" width="11.5" style="1" customWidth="1"/>
    <col min="11263" max="11263" width="7.5" style="1" customWidth="1"/>
    <col min="11264" max="11265" width="8.83203125" style="1" customWidth="1"/>
    <col min="11266" max="11266" width="10.6640625" style="1" customWidth="1"/>
    <col min="11267" max="11267" width="11.5" style="1" customWidth="1"/>
    <col min="11268" max="11268" width="10.6640625" style="1" customWidth="1"/>
    <col min="11269" max="11269" width="6" style="1" customWidth="1"/>
    <col min="11270" max="11511" width="8.83203125" style="1" customWidth="1"/>
    <col min="11512" max="11512" width="6.1640625" style="1" customWidth="1"/>
    <col min="11513" max="11513" width="18.6640625" style="1" customWidth="1"/>
    <col min="11514" max="11515" width="8.83203125" style="1" customWidth="1"/>
    <col min="11516" max="11516" width="10.5" style="1" customWidth="1"/>
    <col min="11517" max="11518" width="11.5" style="1" customWidth="1"/>
    <col min="11519" max="11519" width="7.5" style="1" customWidth="1"/>
    <col min="11520" max="11521" width="8.83203125" style="1" customWidth="1"/>
    <col min="11522" max="11522" width="10.6640625" style="1" customWidth="1"/>
    <col min="11523" max="11523" width="11.5" style="1" customWidth="1"/>
    <col min="11524" max="11524" width="10.6640625" style="1" customWidth="1"/>
    <col min="11525" max="11525" width="6" style="1" customWidth="1"/>
    <col min="11526" max="11767" width="8.83203125" style="1" customWidth="1"/>
    <col min="11768" max="11768" width="6.1640625" style="1" customWidth="1"/>
    <col min="11769" max="11769" width="18.6640625" style="1" customWidth="1"/>
    <col min="11770" max="11771" width="8.83203125" style="1" customWidth="1"/>
    <col min="11772" max="11772" width="10.5" style="1" customWidth="1"/>
    <col min="11773" max="11774" width="11.5" style="1" customWidth="1"/>
    <col min="11775" max="11775" width="7.5" style="1" customWidth="1"/>
    <col min="11776" max="11777" width="8.83203125" style="1" customWidth="1"/>
    <col min="11778" max="11778" width="10.6640625" style="1" customWidth="1"/>
    <col min="11779" max="11779" width="11.5" style="1" customWidth="1"/>
    <col min="11780" max="11780" width="10.6640625" style="1" customWidth="1"/>
    <col min="11781" max="11781" width="6" style="1" customWidth="1"/>
    <col min="11782" max="12023" width="8.83203125" style="1" customWidth="1"/>
    <col min="12024" max="12024" width="6.1640625" style="1" customWidth="1"/>
    <col min="12025" max="12025" width="18.6640625" style="1" customWidth="1"/>
    <col min="12026" max="12027" width="8.83203125" style="1" customWidth="1"/>
    <col min="12028" max="12028" width="10.5" style="1" customWidth="1"/>
    <col min="12029" max="12030" width="11.5" style="1" customWidth="1"/>
    <col min="12031" max="12031" width="7.5" style="1" customWidth="1"/>
    <col min="12032" max="12033" width="8.83203125" style="1" customWidth="1"/>
    <col min="12034" max="12034" width="10.6640625" style="1" customWidth="1"/>
    <col min="12035" max="12035" width="11.5" style="1" customWidth="1"/>
    <col min="12036" max="12036" width="10.6640625" style="1" customWidth="1"/>
    <col min="12037" max="12037" width="6" style="1" customWidth="1"/>
    <col min="12038" max="12279" width="8.83203125" style="1" customWidth="1"/>
    <col min="12280" max="12280" width="6.1640625" style="1" customWidth="1"/>
    <col min="12281" max="12281" width="18.6640625" style="1" customWidth="1"/>
    <col min="12282" max="12283" width="8.83203125" style="1" customWidth="1"/>
    <col min="12284" max="12284" width="10.5" style="1" customWidth="1"/>
    <col min="12285" max="12286" width="11.5" style="1" customWidth="1"/>
    <col min="12287" max="12287" width="7.5" style="1" customWidth="1"/>
    <col min="12288" max="12289" width="8.83203125" style="1" customWidth="1"/>
    <col min="12290" max="12290" width="10.6640625" style="1" customWidth="1"/>
    <col min="12291" max="12291" width="11.5" style="1" customWidth="1"/>
    <col min="12292" max="12292" width="10.6640625" style="1" customWidth="1"/>
    <col min="12293" max="12293" width="6" style="1" customWidth="1"/>
    <col min="12294" max="12535" width="8.83203125" style="1" customWidth="1"/>
    <col min="12536" max="12536" width="6.1640625" style="1" customWidth="1"/>
    <col min="12537" max="12537" width="18.6640625" style="1" customWidth="1"/>
    <col min="12538" max="12539" width="8.83203125" style="1" customWidth="1"/>
    <col min="12540" max="12540" width="10.5" style="1" customWidth="1"/>
    <col min="12541" max="12542" width="11.5" style="1" customWidth="1"/>
    <col min="12543" max="12543" width="7.5" style="1" customWidth="1"/>
    <col min="12544" max="12545" width="8.83203125" style="1" customWidth="1"/>
    <col min="12546" max="12546" width="10.6640625" style="1" customWidth="1"/>
    <col min="12547" max="12547" width="11.5" style="1" customWidth="1"/>
    <col min="12548" max="12548" width="10.6640625" style="1" customWidth="1"/>
    <col min="12549" max="12549" width="6" style="1" customWidth="1"/>
    <col min="12550" max="12791" width="8.83203125" style="1" customWidth="1"/>
    <col min="12792" max="12792" width="6.1640625" style="1" customWidth="1"/>
    <col min="12793" max="12793" width="18.6640625" style="1" customWidth="1"/>
    <col min="12794" max="12795" width="8.83203125" style="1" customWidth="1"/>
    <col min="12796" max="12796" width="10.5" style="1" customWidth="1"/>
    <col min="12797" max="12798" width="11.5" style="1" customWidth="1"/>
    <col min="12799" max="12799" width="7.5" style="1" customWidth="1"/>
    <col min="12800" max="12801" width="8.83203125" style="1" customWidth="1"/>
    <col min="12802" max="12802" width="10.6640625" style="1" customWidth="1"/>
    <col min="12803" max="12803" width="11.5" style="1" customWidth="1"/>
    <col min="12804" max="12804" width="10.6640625" style="1" customWidth="1"/>
    <col min="12805" max="12805" width="6" style="1" customWidth="1"/>
    <col min="12806" max="13047" width="8.83203125" style="1" customWidth="1"/>
    <col min="13048" max="13048" width="6.1640625" style="1" customWidth="1"/>
    <col min="13049" max="13049" width="18.6640625" style="1" customWidth="1"/>
    <col min="13050" max="13051" width="8.83203125" style="1" customWidth="1"/>
    <col min="13052" max="13052" width="10.5" style="1" customWidth="1"/>
    <col min="13053" max="13054" width="11.5" style="1" customWidth="1"/>
    <col min="13055" max="13055" width="7.5" style="1" customWidth="1"/>
    <col min="13056" max="13057" width="8.83203125" style="1" customWidth="1"/>
    <col min="13058" max="13058" width="10.6640625" style="1" customWidth="1"/>
    <col min="13059" max="13059" width="11.5" style="1" customWidth="1"/>
    <col min="13060" max="13060" width="10.6640625" style="1" customWidth="1"/>
    <col min="13061" max="13061" width="6" style="1" customWidth="1"/>
    <col min="13062" max="13303" width="8.83203125" style="1" customWidth="1"/>
    <col min="13304" max="13304" width="6.1640625" style="1" customWidth="1"/>
    <col min="13305" max="13305" width="18.6640625" style="1" customWidth="1"/>
    <col min="13306" max="13307" width="8.83203125" style="1" customWidth="1"/>
    <col min="13308" max="13308" width="10.5" style="1" customWidth="1"/>
    <col min="13309" max="13310" width="11.5" style="1" customWidth="1"/>
    <col min="13311" max="13311" width="7.5" style="1" customWidth="1"/>
    <col min="13312" max="13313" width="8.83203125" style="1" customWidth="1"/>
    <col min="13314" max="13314" width="10.6640625" style="1" customWidth="1"/>
    <col min="13315" max="13315" width="11.5" style="1" customWidth="1"/>
    <col min="13316" max="13316" width="10.6640625" style="1" customWidth="1"/>
    <col min="13317" max="13317" width="6" style="1" customWidth="1"/>
    <col min="13318" max="13559" width="8.83203125" style="1" customWidth="1"/>
    <col min="13560" max="13560" width="6.1640625" style="1" customWidth="1"/>
    <col min="13561" max="13561" width="18.6640625" style="1" customWidth="1"/>
    <col min="13562" max="13563" width="8.83203125" style="1" customWidth="1"/>
    <col min="13564" max="13564" width="10.5" style="1" customWidth="1"/>
    <col min="13565" max="13566" width="11.5" style="1" customWidth="1"/>
    <col min="13567" max="13567" width="7.5" style="1" customWidth="1"/>
    <col min="13568" max="13569" width="8.83203125" style="1" customWidth="1"/>
    <col min="13570" max="13570" width="10.6640625" style="1" customWidth="1"/>
    <col min="13571" max="13571" width="11.5" style="1" customWidth="1"/>
    <col min="13572" max="13572" width="10.6640625" style="1" customWidth="1"/>
    <col min="13573" max="13573" width="6" style="1" customWidth="1"/>
    <col min="13574" max="13815" width="8.83203125" style="1" customWidth="1"/>
    <col min="13816" max="13816" width="6.1640625" style="1" customWidth="1"/>
    <col min="13817" max="13817" width="18.6640625" style="1" customWidth="1"/>
    <col min="13818" max="13819" width="8.83203125" style="1" customWidth="1"/>
    <col min="13820" max="13820" width="10.5" style="1" customWidth="1"/>
    <col min="13821" max="13822" width="11.5" style="1" customWidth="1"/>
    <col min="13823" max="13823" width="7.5" style="1" customWidth="1"/>
    <col min="13824" max="13825" width="8.83203125" style="1" customWidth="1"/>
    <col min="13826" max="13826" width="10.6640625" style="1" customWidth="1"/>
    <col min="13827" max="13827" width="11.5" style="1" customWidth="1"/>
    <col min="13828" max="13828" width="10.6640625" style="1" customWidth="1"/>
    <col min="13829" max="13829" width="6" style="1" customWidth="1"/>
    <col min="13830" max="14071" width="8.83203125" style="1" customWidth="1"/>
    <col min="14072" max="14072" width="6.1640625" style="1" customWidth="1"/>
    <col min="14073" max="14073" width="18.6640625" style="1" customWidth="1"/>
    <col min="14074" max="14075" width="8.83203125" style="1" customWidth="1"/>
    <col min="14076" max="14076" width="10.5" style="1" customWidth="1"/>
    <col min="14077" max="14078" width="11.5" style="1" customWidth="1"/>
    <col min="14079" max="14079" width="7.5" style="1" customWidth="1"/>
    <col min="14080" max="14081" width="8.83203125" style="1" customWidth="1"/>
    <col min="14082" max="14082" width="10.6640625" style="1" customWidth="1"/>
    <col min="14083" max="14083" width="11.5" style="1" customWidth="1"/>
    <col min="14084" max="14084" width="10.6640625" style="1" customWidth="1"/>
    <col min="14085" max="14085" width="6" style="1" customWidth="1"/>
    <col min="14086" max="14327" width="8.83203125" style="1" customWidth="1"/>
    <col min="14328" max="14328" width="6.1640625" style="1" customWidth="1"/>
    <col min="14329" max="14329" width="18.6640625" style="1" customWidth="1"/>
    <col min="14330" max="14331" width="8.83203125" style="1" customWidth="1"/>
    <col min="14332" max="14332" width="10.5" style="1" customWidth="1"/>
    <col min="14333" max="14334" width="11.5" style="1" customWidth="1"/>
    <col min="14335" max="14335" width="7.5" style="1" customWidth="1"/>
    <col min="14336" max="14337" width="8.83203125" style="1" customWidth="1"/>
    <col min="14338" max="14338" width="10.6640625" style="1" customWidth="1"/>
    <col min="14339" max="14339" width="11.5" style="1" customWidth="1"/>
    <col min="14340" max="14340" width="10.6640625" style="1" customWidth="1"/>
    <col min="14341" max="14341" width="6" style="1" customWidth="1"/>
    <col min="14342" max="14583" width="8.83203125" style="1" customWidth="1"/>
    <col min="14584" max="14584" width="6.1640625" style="1" customWidth="1"/>
    <col min="14585" max="14585" width="18.6640625" style="1" customWidth="1"/>
    <col min="14586" max="14587" width="8.83203125" style="1" customWidth="1"/>
    <col min="14588" max="14588" width="10.5" style="1" customWidth="1"/>
    <col min="14589" max="14590" width="11.5" style="1" customWidth="1"/>
    <col min="14591" max="14591" width="7.5" style="1" customWidth="1"/>
    <col min="14592" max="14593" width="8.83203125" style="1" customWidth="1"/>
    <col min="14594" max="14594" width="10.6640625" style="1" customWidth="1"/>
    <col min="14595" max="14595" width="11.5" style="1" customWidth="1"/>
    <col min="14596" max="14596" width="10.6640625" style="1" customWidth="1"/>
    <col min="14597" max="14597" width="6" style="1" customWidth="1"/>
    <col min="14598" max="14839" width="8.83203125" style="1" customWidth="1"/>
    <col min="14840" max="14840" width="6.1640625" style="1" customWidth="1"/>
    <col min="14841" max="14841" width="18.6640625" style="1" customWidth="1"/>
    <col min="14842" max="14843" width="8.83203125" style="1" customWidth="1"/>
    <col min="14844" max="14844" width="10.5" style="1" customWidth="1"/>
    <col min="14845" max="14846" width="11.5" style="1" customWidth="1"/>
    <col min="14847" max="14847" width="7.5" style="1" customWidth="1"/>
    <col min="14848" max="14849" width="8.83203125" style="1" customWidth="1"/>
    <col min="14850" max="14850" width="10.6640625" style="1" customWidth="1"/>
    <col min="14851" max="14851" width="11.5" style="1" customWidth="1"/>
    <col min="14852" max="14852" width="10.6640625" style="1" customWidth="1"/>
    <col min="14853" max="14853" width="6" style="1" customWidth="1"/>
    <col min="14854" max="15095" width="8.83203125" style="1" customWidth="1"/>
    <col min="15096" max="15096" width="6.1640625" style="1" customWidth="1"/>
    <col min="15097" max="15097" width="18.6640625" style="1" customWidth="1"/>
    <col min="15098" max="15099" width="8.83203125" style="1" customWidth="1"/>
    <col min="15100" max="15100" width="10.5" style="1" customWidth="1"/>
    <col min="15101" max="15102" width="11.5" style="1" customWidth="1"/>
    <col min="15103" max="15103" width="7.5" style="1" customWidth="1"/>
    <col min="15104" max="15105" width="8.83203125" style="1" customWidth="1"/>
    <col min="15106" max="15106" width="10.6640625" style="1" customWidth="1"/>
    <col min="15107" max="15107" width="11.5" style="1" customWidth="1"/>
    <col min="15108" max="15108" width="10.6640625" style="1" customWidth="1"/>
    <col min="15109" max="15109" width="6" style="1" customWidth="1"/>
    <col min="15110" max="15351" width="8.83203125" style="1" customWidth="1"/>
    <col min="15352" max="15352" width="6.1640625" style="1" customWidth="1"/>
    <col min="15353" max="15353" width="18.6640625" style="1" customWidth="1"/>
    <col min="15354" max="15355" width="8.83203125" style="1" customWidth="1"/>
    <col min="15356" max="15356" width="10.5" style="1" customWidth="1"/>
    <col min="15357" max="15358" width="11.5" style="1" customWidth="1"/>
    <col min="15359" max="15359" width="7.5" style="1" customWidth="1"/>
    <col min="15360" max="15361" width="8.83203125" style="1" customWidth="1"/>
    <col min="15362" max="15362" width="10.6640625" style="1" customWidth="1"/>
    <col min="15363" max="15363" width="11.5" style="1" customWidth="1"/>
    <col min="15364" max="15364" width="10.6640625" style="1" customWidth="1"/>
    <col min="15365" max="15365" width="6" style="1" customWidth="1"/>
    <col min="15366" max="15607" width="8.83203125" style="1" customWidth="1"/>
    <col min="15608" max="15608" width="6.1640625" style="1" customWidth="1"/>
    <col min="15609" max="15609" width="18.6640625" style="1" customWidth="1"/>
    <col min="15610" max="15611" width="8.83203125" style="1" customWidth="1"/>
    <col min="15612" max="15612" width="10.5" style="1" customWidth="1"/>
    <col min="15613" max="15614" width="11.5" style="1" customWidth="1"/>
    <col min="15615" max="15615" width="7.5" style="1" customWidth="1"/>
    <col min="15616" max="15617" width="8.83203125" style="1" customWidth="1"/>
    <col min="15618" max="15618" width="10.6640625" style="1" customWidth="1"/>
    <col min="15619" max="15619" width="11.5" style="1" customWidth="1"/>
    <col min="15620" max="15620" width="10.6640625" style="1" customWidth="1"/>
    <col min="15621" max="15621" width="6" style="1" customWidth="1"/>
    <col min="15622" max="15863" width="8.83203125" style="1" customWidth="1"/>
    <col min="15864" max="15864" width="6.1640625" style="1" customWidth="1"/>
    <col min="15865" max="15865" width="18.6640625" style="1" customWidth="1"/>
    <col min="15866" max="15867" width="8.83203125" style="1" customWidth="1"/>
    <col min="15868" max="15868" width="10.5" style="1" customWidth="1"/>
    <col min="15869" max="15870" width="11.5" style="1" customWidth="1"/>
    <col min="15871" max="15871" width="7.5" style="1" customWidth="1"/>
    <col min="15872" max="15873" width="8.83203125" style="1" customWidth="1"/>
    <col min="15874" max="15874" width="10.6640625" style="1" customWidth="1"/>
    <col min="15875" max="15875" width="11.5" style="1" customWidth="1"/>
    <col min="15876" max="15876" width="10.6640625" style="1" customWidth="1"/>
    <col min="15877" max="15877" width="6" style="1" customWidth="1"/>
    <col min="15878" max="16119" width="8.83203125" style="1" customWidth="1"/>
    <col min="16120" max="16120" width="6.1640625" style="1" customWidth="1"/>
    <col min="16121" max="16121" width="18.6640625" style="1" customWidth="1"/>
    <col min="16122" max="16123" width="8.83203125" style="1" customWidth="1"/>
    <col min="16124" max="16124" width="10.5" style="1" customWidth="1"/>
    <col min="16125" max="16126" width="11.5" style="1" customWidth="1"/>
    <col min="16127" max="16127" width="7.5" style="1" customWidth="1"/>
    <col min="16128" max="16129" width="8.83203125" style="1" customWidth="1"/>
    <col min="16130" max="16130" width="10.6640625" style="1" customWidth="1"/>
    <col min="16131" max="16131" width="11.5" style="1" customWidth="1"/>
    <col min="16132" max="16132" width="10.6640625" style="1" customWidth="1"/>
    <col min="16133" max="16133" width="6" style="1" customWidth="1"/>
    <col min="16134" max="16384" width="8.83203125" style="1" customWidth="1"/>
  </cols>
  <sheetData>
    <row r="1" spans="1:26" s="38" customFormat="1" ht="15" customHeight="1" x14ac:dyDescent="0.2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39" t="s">
        <v>158</v>
      </c>
      <c r="P1"/>
      <c r="Q1"/>
      <c r="R1"/>
      <c r="S1"/>
      <c r="T1"/>
      <c r="U1"/>
      <c r="V1"/>
      <c r="W1"/>
      <c r="X1"/>
      <c r="Y1"/>
      <c r="Z1"/>
    </row>
    <row r="2" spans="1:26" s="38" customFormat="1" ht="15" customHeight="1" thickBot="1" x14ac:dyDescent="0.2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39" t="s">
        <v>167</v>
      </c>
      <c r="P2"/>
      <c r="Q2"/>
      <c r="R2"/>
      <c r="S2"/>
      <c r="T2"/>
      <c r="U2"/>
      <c r="V2"/>
      <c r="W2"/>
      <c r="X2"/>
      <c r="Y2"/>
      <c r="Z2"/>
    </row>
    <row r="3" spans="1:26" ht="14" customHeight="1" x14ac:dyDescent="0.2">
      <c r="A3" s="178" t="s">
        <v>36</v>
      </c>
      <c r="B3" s="23" t="s">
        <v>15</v>
      </c>
      <c r="C3" s="181" t="s">
        <v>34</v>
      </c>
      <c r="D3" s="181"/>
      <c r="E3" s="181"/>
      <c r="F3" s="181"/>
      <c r="G3" s="182"/>
      <c r="H3" s="24"/>
      <c r="I3" s="183" t="s">
        <v>35</v>
      </c>
      <c r="J3" s="181"/>
      <c r="K3" s="181"/>
      <c r="L3" s="181"/>
      <c r="M3" s="182"/>
      <c r="N3" s="24"/>
    </row>
    <row r="4" spans="1:26" ht="14" customHeight="1" x14ac:dyDescent="0.2">
      <c r="A4" s="179"/>
      <c r="B4" s="140"/>
      <c r="C4" s="25" t="s">
        <v>17</v>
      </c>
      <c r="D4" s="26" t="s">
        <v>17</v>
      </c>
      <c r="E4" s="184" t="s">
        <v>18</v>
      </c>
      <c r="F4" s="184"/>
      <c r="G4" s="185"/>
      <c r="H4" s="27"/>
      <c r="I4" s="28" t="s">
        <v>17</v>
      </c>
      <c r="J4" s="26" t="s">
        <v>17</v>
      </c>
      <c r="K4" s="185" t="s">
        <v>18</v>
      </c>
      <c r="L4" s="186"/>
      <c r="M4" s="187"/>
      <c r="N4" s="27"/>
    </row>
    <row r="5" spans="1:26" ht="14" customHeight="1" thickBot="1" x14ac:dyDescent="0.25">
      <c r="A5" s="180"/>
      <c r="B5" s="29" t="s">
        <v>16</v>
      </c>
      <c r="C5" s="30" t="s">
        <v>9</v>
      </c>
      <c r="D5" s="31" t="s">
        <v>10</v>
      </c>
      <c r="E5" s="32" t="s">
        <v>11</v>
      </c>
      <c r="F5" s="32" t="s">
        <v>12</v>
      </c>
      <c r="G5" s="33" t="s">
        <v>13</v>
      </c>
      <c r="H5" s="34" t="s">
        <v>14</v>
      </c>
      <c r="I5" s="35" t="s">
        <v>9</v>
      </c>
      <c r="J5" s="31" t="s">
        <v>10</v>
      </c>
      <c r="K5" s="32" t="s">
        <v>11</v>
      </c>
      <c r="L5" s="32" t="s">
        <v>12</v>
      </c>
      <c r="M5" s="33" t="s">
        <v>13</v>
      </c>
      <c r="N5" s="34" t="s">
        <v>14</v>
      </c>
    </row>
    <row r="6" spans="1:26" s="8" customFormat="1" ht="16" customHeight="1" x14ac:dyDescent="0.2">
      <c r="A6" s="44">
        <v>2</v>
      </c>
      <c r="B6" s="45" t="s">
        <v>41</v>
      </c>
      <c r="C6" s="46">
        <v>26</v>
      </c>
      <c r="D6" s="46">
        <v>27</v>
      </c>
      <c r="E6" s="46">
        <v>7</v>
      </c>
      <c r="F6" s="46">
        <v>9</v>
      </c>
      <c r="G6" s="47">
        <v>9</v>
      </c>
      <c r="H6" s="48">
        <v>78</v>
      </c>
      <c r="I6" s="49">
        <v>30</v>
      </c>
      <c r="J6" s="46">
        <v>33</v>
      </c>
      <c r="K6" s="46">
        <v>8</v>
      </c>
      <c r="L6" s="46">
        <v>9</v>
      </c>
      <c r="M6" s="47">
        <v>9</v>
      </c>
      <c r="N6" s="48">
        <v>89</v>
      </c>
    </row>
    <row r="7" spans="1:26" s="8" customFormat="1" ht="16" customHeight="1" x14ac:dyDescent="0.2">
      <c r="A7" s="44">
        <v>3</v>
      </c>
      <c r="B7" s="45" t="s">
        <v>74</v>
      </c>
      <c r="C7" s="50">
        <v>32</v>
      </c>
      <c r="D7" s="50">
        <v>32</v>
      </c>
      <c r="E7" s="50">
        <v>8</v>
      </c>
      <c r="F7" s="50">
        <v>9</v>
      </c>
      <c r="G7" s="51">
        <v>9</v>
      </c>
      <c r="H7" s="48">
        <v>90</v>
      </c>
      <c r="I7" s="52">
        <v>0</v>
      </c>
      <c r="J7" s="50">
        <v>0</v>
      </c>
      <c r="K7" s="50">
        <v>0</v>
      </c>
      <c r="L7" s="50">
        <v>0</v>
      </c>
      <c r="M7" s="51">
        <v>0</v>
      </c>
      <c r="N7" s="48">
        <v>0</v>
      </c>
    </row>
    <row r="8" spans="1:26" s="8" customFormat="1" ht="16" customHeight="1" x14ac:dyDescent="0.2">
      <c r="A8" s="44">
        <v>4</v>
      </c>
      <c r="B8" s="45" t="s">
        <v>51</v>
      </c>
      <c r="C8" s="50">
        <v>25</v>
      </c>
      <c r="D8" s="50">
        <v>29</v>
      </c>
      <c r="E8" s="50">
        <v>7</v>
      </c>
      <c r="F8" s="50">
        <v>7</v>
      </c>
      <c r="G8" s="51">
        <v>8</v>
      </c>
      <c r="H8" s="48">
        <v>76</v>
      </c>
      <c r="I8" s="52">
        <v>15</v>
      </c>
      <c r="J8" s="50">
        <v>12</v>
      </c>
      <c r="K8" s="50">
        <v>8</v>
      </c>
      <c r="L8" s="50">
        <v>3</v>
      </c>
      <c r="M8" s="51">
        <v>9</v>
      </c>
      <c r="N8" s="48">
        <v>47</v>
      </c>
    </row>
    <row r="9" spans="1:26" s="8" customFormat="1" ht="16" customHeight="1" x14ac:dyDescent="0.2">
      <c r="A9" s="44">
        <v>5</v>
      </c>
      <c r="B9" s="45" t="s">
        <v>62</v>
      </c>
      <c r="C9" s="50">
        <v>23</v>
      </c>
      <c r="D9" s="50">
        <v>26</v>
      </c>
      <c r="E9" s="50">
        <v>6</v>
      </c>
      <c r="F9" s="50">
        <v>7</v>
      </c>
      <c r="G9" s="51">
        <v>6</v>
      </c>
      <c r="H9" s="48">
        <v>68</v>
      </c>
      <c r="I9" s="52">
        <v>32</v>
      </c>
      <c r="J9" s="50">
        <v>27</v>
      </c>
      <c r="K9" s="50">
        <v>5</v>
      </c>
      <c r="L9" s="50">
        <v>6</v>
      </c>
      <c r="M9" s="51">
        <v>8</v>
      </c>
      <c r="N9" s="48">
        <v>78</v>
      </c>
    </row>
    <row r="10" spans="1:26" s="8" customFormat="1" ht="16" customHeight="1" x14ac:dyDescent="0.2">
      <c r="A10" s="44">
        <v>6</v>
      </c>
      <c r="B10" s="45" t="s">
        <v>69</v>
      </c>
      <c r="C10" s="50">
        <v>0</v>
      </c>
      <c r="D10" s="50">
        <v>0</v>
      </c>
      <c r="E10" s="50">
        <v>0</v>
      </c>
      <c r="F10" s="50">
        <v>0</v>
      </c>
      <c r="G10" s="51">
        <v>0</v>
      </c>
      <c r="H10" s="48">
        <v>0</v>
      </c>
      <c r="I10" s="50">
        <v>17</v>
      </c>
      <c r="J10" s="50">
        <v>23</v>
      </c>
      <c r="K10" s="50">
        <v>7</v>
      </c>
      <c r="L10" s="50">
        <v>8</v>
      </c>
      <c r="M10" s="51">
        <v>8</v>
      </c>
      <c r="N10" s="48">
        <v>63</v>
      </c>
    </row>
    <row r="11" spans="1:26" s="8" customFormat="1" ht="16" customHeight="1" x14ac:dyDescent="0.2">
      <c r="A11" s="44">
        <v>7</v>
      </c>
      <c r="B11" s="45" t="s">
        <v>164</v>
      </c>
      <c r="C11" s="50">
        <v>0</v>
      </c>
      <c r="D11" s="50">
        <v>0</v>
      </c>
      <c r="E11" s="50">
        <v>0</v>
      </c>
      <c r="F11" s="50">
        <v>0</v>
      </c>
      <c r="G11" s="51">
        <v>0</v>
      </c>
      <c r="H11" s="48">
        <v>0</v>
      </c>
      <c r="I11" s="50">
        <v>0</v>
      </c>
      <c r="J11" s="50">
        <v>0</v>
      </c>
      <c r="K11" s="50">
        <v>0</v>
      </c>
      <c r="L11" s="50">
        <v>0</v>
      </c>
      <c r="M11" s="51">
        <v>0</v>
      </c>
      <c r="N11" s="48">
        <v>0</v>
      </c>
    </row>
    <row r="12" spans="1:26" s="8" customFormat="1" ht="16" customHeight="1" x14ac:dyDescent="0.2">
      <c r="A12" s="44">
        <v>15</v>
      </c>
      <c r="B12" s="45" t="s">
        <v>137</v>
      </c>
      <c r="C12" s="50">
        <v>27</v>
      </c>
      <c r="D12" s="50">
        <v>29</v>
      </c>
      <c r="E12" s="50">
        <v>2</v>
      </c>
      <c r="F12" s="50">
        <v>4</v>
      </c>
      <c r="G12" s="51">
        <v>7</v>
      </c>
      <c r="H12" s="48">
        <v>69</v>
      </c>
      <c r="I12" s="50">
        <v>0</v>
      </c>
      <c r="J12" s="53">
        <v>0</v>
      </c>
      <c r="K12" s="50">
        <v>0</v>
      </c>
      <c r="L12" s="50">
        <v>0</v>
      </c>
      <c r="M12" s="51">
        <v>0</v>
      </c>
      <c r="N12" s="48">
        <v>0</v>
      </c>
    </row>
    <row r="13" spans="1:26" s="8" customFormat="1" ht="16" customHeight="1" x14ac:dyDescent="0.2">
      <c r="A13" s="44">
        <v>17</v>
      </c>
      <c r="B13" s="45" t="s">
        <v>66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8">
        <v>0</v>
      </c>
      <c r="I13" s="50">
        <v>26</v>
      </c>
      <c r="J13" s="53">
        <v>27</v>
      </c>
      <c r="K13" s="50">
        <v>9</v>
      </c>
      <c r="L13" s="50">
        <v>8</v>
      </c>
      <c r="M13" s="51">
        <v>9</v>
      </c>
      <c r="N13" s="48">
        <v>79</v>
      </c>
    </row>
    <row r="14" spans="1:26" s="8" customFormat="1" ht="16" customHeight="1" x14ac:dyDescent="0.2">
      <c r="A14" s="44">
        <v>18</v>
      </c>
      <c r="B14" s="45" t="s">
        <v>80</v>
      </c>
      <c r="C14" s="50">
        <v>18</v>
      </c>
      <c r="D14" s="50">
        <v>24</v>
      </c>
      <c r="E14" s="50">
        <v>7</v>
      </c>
      <c r="F14" s="50">
        <v>9</v>
      </c>
      <c r="G14" s="51">
        <v>7</v>
      </c>
      <c r="H14" s="48">
        <v>65</v>
      </c>
      <c r="I14" s="50">
        <v>16</v>
      </c>
      <c r="J14" s="53">
        <v>19</v>
      </c>
      <c r="K14" s="50">
        <v>4</v>
      </c>
      <c r="L14" s="50">
        <v>4</v>
      </c>
      <c r="M14" s="51">
        <v>6</v>
      </c>
      <c r="N14" s="48">
        <v>49</v>
      </c>
    </row>
    <row r="15" spans="1:26" s="8" customFormat="1" ht="16" customHeight="1" x14ac:dyDescent="0.2">
      <c r="A15" s="44">
        <v>21</v>
      </c>
      <c r="B15" s="45" t="s">
        <v>130</v>
      </c>
      <c r="C15" s="50">
        <v>21</v>
      </c>
      <c r="D15" s="50">
        <v>17</v>
      </c>
      <c r="E15" s="50">
        <v>9</v>
      </c>
      <c r="F15" s="50">
        <v>3</v>
      </c>
      <c r="G15" s="51">
        <v>8</v>
      </c>
      <c r="H15" s="48">
        <v>58</v>
      </c>
      <c r="I15" s="50">
        <v>30</v>
      </c>
      <c r="J15" s="53">
        <v>33</v>
      </c>
      <c r="K15" s="50">
        <v>6</v>
      </c>
      <c r="L15" s="50">
        <v>9</v>
      </c>
      <c r="M15" s="51">
        <v>9</v>
      </c>
      <c r="N15" s="48">
        <v>87</v>
      </c>
    </row>
    <row r="16" spans="1:26" s="8" customFormat="1" ht="16" customHeight="1" x14ac:dyDescent="0.2">
      <c r="A16" s="44">
        <v>22</v>
      </c>
      <c r="B16" s="45" t="s">
        <v>162</v>
      </c>
      <c r="C16" s="50">
        <v>15</v>
      </c>
      <c r="D16" s="50">
        <v>24</v>
      </c>
      <c r="E16" s="50">
        <v>5</v>
      </c>
      <c r="F16" s="50">
        <v>6</v>
      </c>
      <c r="G16" s="51">
        <v>6</v>
      </c>
      <c r="H16" s="48">
        <v>56</v>
      </c>
      <c r="I16" s="50">
        <v>22</v>
      </c>
      <c r="J16" s="53">
        <v>22</v>
      </c>
      <c r="K16" s="50">
        <v>4</v>
      </c>
      <c r="L16" s="50">
        <v>7</v>
      </c>
      <c r="M16" s="51">
        <v>7</v>
      </c>
      <c r="N16" s="48">
        <v>62</v>
      </c>
    </row>
    <row r="17" spans="1:14" s="8" customFormat="1" ht="16" customHeight="1" x14ac:dyDescent="0.2">
      <c r="A17" s="44">
        <v>23</v>
      </c>
      <c r="B17" s="45" t="s">
        <v>174</v>
      </c>
      <c r="C17" s="50">
        <v>22</v>
      </c>
      <c r="D17" s="50">
        <v>20</v>
      </c>
      <c r="E17" s="50">
        <v>4</v>
      </c>
      <c r="F17" s="50">
        <v>6</v>
      </c>
      <c r="G17" s="51">
        <v>6</v>
      </c>
      <c r="H17" s="48">
        <v>58</v>
      </c>
      <c r="I17" s="50">
        <v>31</v>
      </c>
      <c r="J17" s="53">
        <v>27</v>
      </c>
      <c r="K17" s="50">
        <v>8</v>
      </c>
      <c r="L17" s="50">
        <v>7</v>
      </c>
      <c r="M17" s="51">
        <v>8</v>
      </c>
      <c r="N17" s="48">
        <v>81</v>
      </c>
    </row>
    <row r="18" spans="1:14" s="8" customFormat="1" ht="16" customHeight="1" x14ac:dyDescent="0.2">
      <c r="A18" s="44">
        <v>25</v>
      </c>
      <c r="B18" s="45" t="s">
        <v>75</v>
      </c>
      <c r="C18" s="50">
        <v>23</v>
      </c>
      <c r="D18" s="50">
        <v>23</v>
      </c>
      <c r="E18" s="50">
        <v>6</v>
      </c>
      <c r="F18" s="50">
        <v>7</v>
      </c>
      <c r="G18" s="51">
        <v>8</v>
      </c>
      <c r="H18" s="48">
        <v>67</v>
      </c>
      <c r="I18" s="50">
        <v>15</v>
      </c>
      <c r="J18" s="53">
        <v>12</v>
      </c>
      <c r="K18" s="50">
        <v>3</v>
      </c>
      <c r="L18" s="50">
        <v>2</v>
      </c>
      <c r="M18" s="51">
        <v>4</v>
      </c>
      <c r="N18" s="48">
        <v>36</v>
      </c>
    </row>
    <row r="19" spans="1:14" s="8" customFormat="1" ht="16" customHeight="1" x14ac:dyDescent="0.2">
      <c r="A19" s="44">
        <v>27</v>
      </c>
      <c r="B19" s="45" t="s">
        <v>45</v>
      </c>
      <c r="C19" s="50">
        <v>32</v>
      </c>
      <c r="D19" s="50">
        <v>18</v>
      </c>
      <c r="E19" s="50">
        <v>6</v>
      </c>
      <c r="F19" s="50">
        <v>2</v>
      </c>
      <c r="G19" s="51">
        <v>4</v>
      </c>
      <c r="H19" s="48">
        <v>62</v>
      </c>
      <c r="I19" s="50">
        <v>0</v>
      </c>
      <c r="J19" s="53">
        <v>0</v>
      </c>
      <c r="K19" s="50">
        <v>0</v>
      </c>
      <c r="L19" s="50">
        <v>0</v>
      </c>
      <c r="M19" s="51">
        <v>0</v>
      </c>
      <c r="N19" s="48">
        <v>0</v>
      </c>
    </row>
    <row r="20" spans="1:14" s="8" customFormat="1" ht="16" customHeight="1" x14ac:dyDescent="0.2">
      <c r="A20" s="44">
        <v>28</v>
      </c>
      <c r="B20" s="45" t="s">
        <v>155</v>
      </c>
      <c r="C20" s="50">
        <v>23</v>
      </c>
      <c r="D20" s="50">
        <v>18</v>
      </c>
      <c r="E20" s="50">
        <v>5</v>
      </c>
      <c r="F20" s="50">
        <v>4</v>
      </c>
      <c r="G20" s="51">
        <v>4</v>
      </c>
      <c r="H20" s="48">
        <v>54</v>
      </c>
      <c r="I20" s="50">
        <v>22</v>
      </c>
      <c r="J20" s="53">
        <v>23</v>
      </c>
      <c r="K20" s="50">
        <v>7</v>
      </c>
      <c r="L20" s="50">
        <v>6</v>
      </c>
      <c r="M20" s="51">
        <v>6</v>
      </c>
      <c r="N20" s="48">
        <v>64</v>
      </c>
    </row>
    <row r="21" spans="1:14" s="8" customFormat="1" ht="16" customHeight="1" x14ac:dyDescent="0.2">
      <c r="A21" s="44">
        <v>29</v>
      </c>
      <c r="B21" s="45" t="s">
        <v>76</v>
      </c>
      <c r="C21" s="50">
        <v>25</v>
      </c>
      <c r="D21" s="50">
        <v>24</v>
      </c>
      <c r="E21" s="50">
        <v>4</v>
      </c>
      <c r="F21" s="50">
        <v>6</v>
      </c>
      <c r="G21" s="51">
        <v>6</v>
      </c>
      <c r="H21" s="48">
        <v>65</v>
      </c>
      <c r="I21" s="50">
        <v>22</v>
      </c>
      <c r="J21" s="53">
        <v>27</v>
      </c>
      <c r="K21" s="50">
        <v>6</v>
      </c>
      <c r="L21" s="50">
        <v>7</v>
      </c>
      <c r="M21" s="51">
        <v>8</v>
      </c>
      <c r="N21" s="48">
        <v>70</v>
      </c>
    </row>
    <row r="22" spans="1:14" s="8" customFormat="1" ht="16" customHeight="1" x14ac:dyDescent="0.2">
      <c r="A22" s="44">
        <v>31</v>
      </c>
      <c r="B22" s="45" t="s">
        <v>152</v>
      </c>
      <c r="C22" s="50">
        <v>34</v>
      </c>
      <c r="D22" s="50">
        <v>32</v>
      </c>
      <c r="E22" s="50">
        <v>9</v>
      </c>
      <c r="F22" s="50">
        <v>9</v>
      </c>
      <c r="G22" s="51">
        <v>9</v>
      </c>
      <c r="H22" s="48">
        <v>93</v>
      </c>
      <c r="I22" s="50">
        <v>31</v>
      </c>
      <c r="J22" s="53">
        <v>34</v>
      </c>
      <c r="K22" s="50">
        <v>10</v>
      </c>
      <c r="L22" s="50">
        <v>9</v>
      </c>
      <c r="M22" s="51">
        <v>10</v>
      </c>
      <c r="N22" s="48">
        <v>94</v>
      </c>
    </row>
    <row r="23" spans="1:14" s="8" customFormat="1" ht="16" customHeight="1" x14ac:dyDescent="0.2">
      <c r="A23" s="44">
        <v>32</v>
      </c>
      <c r="B23" s="45" t="s">
        <v>68</v>
      </c>
      <c r="C23" s="50">
        <v>10</v>
      </c>
      <c r="D23" s="50">
        <v>20</v>
      </c>
      <c r="E23" s="50">
        <v>7</v>
      </c>
      <c r="F23" s="50">
        <v>4</v>
      </c>
      <c r="G23" s="51">
        <v>3</v>
      </c>
      <c r="H23" s="48">
        <v>44</v>
      </c>
      <c r="I23" s="50">
        <v>22</v>
      </c>
      <c r="J23" s="53">
        <v>25</v>
      </c>
      <c r="K23" s="50">
        <v>6</v>
      </c>
      <c r="L23" s="50">
        <v>6</v>
      </c>
      <c r="M23" s="51">
        <v>7</v>
      </c>
      <c r="N23" s="48">
        <v>66</v>
      </c>
    </row>
    <row r="24" spans="1:14" s="8" customFormat="1" ht="16" customHeight="1" x14ac:dyDescent="0.2">
      <c r="A24" s="44">
        <v>33</v>
      </c>
      <c r="B24" s="45" t="s">
        <v>139</v>
      </c>
      <c r="C24" s="50">
        <v>23</v>
      </c>
      <c r="D24" s="50">
        <v>22</v>
      </c>
      <c r="E24" s="50">
        <v>7</v>
      </c>
      <c r="F24" s="50">
        <v>8</v>
      </c>
      <c r="G24" s="51">
        <v>9</v>
      </c>
      <c r="H24" s="48">
        <v>69</v>
      </c>
      <c r="I24" s="50">
        <v>0</v>
      </c>
      <c r="J24" s="53">
        <v>0</v>
      </c>
      <c r="K24" s="50">
        <v>0</v>
      </c>
      <c r="L24" s="50">
        <v>0</v>
      </c>
      <c r="M24" s="51">
        <v>0</v>
      </c>
      <c r="N24" s="48">
        <v>0</v>
      </c>
    </row>
    <row r="25" spans="1:14" s="8" customFormat="1" ht="16" customHeight="1" x14ac:dyDescent="0.2">
      <c r="A25" s="44">
        <v>37</v>
      </c>
      <c r="B25" s="45" t="s">
        <v>64</v>
      </c>
      <c r="C25" s="50">
        <v>17</v>
      </c>
      <c r="D25" s="50">
        <v>25</v>
      </c>
      <c r="E25" s="50">
        <v>7</v>
      </c>
      <c r="F25" s="50">
        <v>7</v>
      </c>
      <c r="G25" s="51">
        <v>8</v>
      </c>
      <c r="H25" s="48">
        <v>64</v>
      </c>
      <c r="I25" s="50">
        <v>21</v>
      </c>
      <c r="J25" s="53">
        <v>28</v>
      </c>
      <c r="K25" s="50">
        <v>8</v>
      </c>
      <c r="L25" s="50">
        <v>8</v>
      </c>
      <c r="M25" s="51">
        <v>8</v>
      </c>
      <c r="N25" s="48">
        <v>73</v>
      </c>
    </row>
    <row r="26" spans="1:14" s="8" customFormat="1" ht="16" customHeight="1" x14ac:dyDescent="0.2">
      <c r="A26" s="44">
        <v>38</v>
      </c>
      <c r="B26" s="45" t="s">
        <v>48</v>
      </c>
      <c r="C26" s="50">
        <v>12</v>
      </c>
      <c r="D26" s="50">
        <v>28</v>
      </c>
      <c r="E26" s="50">
        <v>6</v>
      </c>
      <c r="F26" s="50">
        <v>5</v>
      </c>
      <c r="G26" s="51">
        <v>6</v>
      </c>
      <c r="H26" s="48">
        <v>57</v>
      </c>
      <c r="I26" s="50">
        <v>20</v>
      </c>
      <c r="J26" s="53">
        <v>26</v>
      </c>
      <c r="K26" s="50">
        <v>7</v>
      </c>
      <c r="L26" s="50">
        <v>4</v>
      </c>
      <c r="M26" s="51">
        <v>5</v>
      </c>
      <c r="N26" s="48">
        <v>62</v>
      </c>
    </row>
    <row r="27" spans="1:14" s="8" customFormat="1" ht="16" customHeight="1" x14ac:dyDescent="0.2">
      <c r="A27" s="44">
        <v>39</v>
      </c>
      <c r="B27" s="45" t="s">
        <v>165</v>
      </c>
      <c r="C27" s="50">
        <v>13</v>
      </c>
      <c r="D27" s="50">
        <v>19</v>
      </c>
      <c r="E27" s="50">
        <v>6</v>
      </c>
      <c r="F27" s="50">
        <v>4</v>
      </c>
      <c r="G27" s="51">
        <v>6</v>
      </c>
      <c r="H27" s="48">
        <v>48</v>
      </c>
      <c r="I27" s="50">
        <v>18</v>
      </c>
      <c r="J27" s="53">
        <v>20</v>
      </c>
      <c r="K27" s="50">
        <v>7</v>
      </c>
      <c r="L27" s="50">
        <v>5</v>
      </c>
      <c r="M27" s="51">
        <v>6</v>
      </c>
      <c r="N27" s="48">
        <v>56</v>
      </c>
    </row>
    <row r="28" spans="1:14" s="8" customFormat="1" ht="16" customHeight="1" x14ac:dyDescent="0.2">
      <c r="A28" s="44">
        <v>41</v>
      </c>
      <c r="B28" s="45" t="s">
        <v>58</v>
      </c>
      <c r="C28" s="50">
        <v>6</v>
      </c>
      <c r="D28" s="50">
        <v>15</v>
      </c>
      <c r="E28" s="50">
        <v>3</v>
      </c>
      <c r="F28" s="50">
        <v>3</v>
      </c>
      <c r="G28" s="51">
        <v>3</v>
      </c>
      <c r="H28" s="48">
        <v>30</v>
      </c>
      <c r="I28" s="50">
        <v>0</v>
      </c>
      <c r="J28" s="53">
        <v>0</v>
      </c>
      <c r="K28" s="50">
        <v>0</v>
      </c>
      <c r="L28" s="50">
        <v>0</v>
      </c>
      <c r="M28" s="51">
        <v>0</v>
      </c>
      <c r="N28" s="48">
        <v>0</v>
      </c>
    </row>
    <row r="29" spans="1:14" s="8" customFormat="1" ht="16" customHeight="1" x14ac:dyDescent="0.2">
      <c r="A29" s="44">
        <v>43</v>
      </c>
      <c r="B29" s="45" t="s">
        <v>56</v>
      </c>
      <c r="C29" s="50">
        <v>8</v>
      </c>
      <c r="D29" s="50">
        <v>14</v>
      </c>
      <c r="E29" s="50">
        <v>3</v>
      </c>
      <c r="F29" s="50">
        <v>3</v>
      </c>
      <c r="G29" s="51">
        <v>3</v>
      </c>
      <c r="H29" s="48">
        <v>31</v>
      </c>
      <c r="I29" s="50">
        <v>8</v>
      </c>
      <c r="J29" s="53">
        <v>23</v>
      </c>
      <c r="K29" s="50">
        <v>5</v>
      </c>
      <c r="L29" s="50">
        <v>5</v>
      </c>
      <c r="M29" s="51">
        <v>5</v>
      </c>
      <c r="N29" s="48">
        <v>46</v>
      </c>
    </row>
    <row r="30" spans="1:14" s="8" customFormat="1" ht="16" customHeight="1" x14ac:dyDescent="0.2">
      <c r="A30" s="44">
        <v>45</v>
      </c>
      <c r="B30" s="45" t="s">
        <v>132</v>
      </c>
      <c r="C30" s="50">
        <v>14</v>
      </c>
      <c r="D30" s="50">
        <v>20</v>
      </c>
      <c r="E30" s="50">
        <v>4</v>
      </c>
      <c r="F30" s="50">
        <v>4</v>
      </c>
      <c r="G30" s="51">
        <v>5</v>
      </c>
      <c r="H30" s="48">
        <v>47</v>
      </c>
      <c r="I30" s="50">
        <v>25</v>
      </c>
      <c r="J30" s="53">
        <v>26</v>
      </c>
      <c r="K30" s="50">
        <v>4</v>
      </c>
      <c r="L30" s="50">
        <v>7</v>
      </c>
      <c r="M30" s="51">
        <v>7</v>
      </c>
      <c r="N30" s="48">
        <v>69</v>
      </c>
    </row>
    <row r="31" spans="1:14" s="8" customFormat="1" ht="16" customHeight="1" x14ac:dyDescent="0.2">
      <c r="A31" s="44">
        <v>50</v>
      </c>
      <c r="B31" s="45" t="s">
        <v>60</v>
      </c>
      <c r="C31" s="50">
        <v>6</v>
      </c>
      <c r="D31" s="50">
        <v>14</v>
      </c>
      <c r="E31" s="50">
        <v>4</v>
      </c>
      <c r="F31" s="50">
        <v>2</v>
      </c>
      <c r="G31" s="51">
        <v>3</v>
      </c>
      <c r="H31" s="48">
        <v>29</v>
      </c>
      <c r="I31" s="50">
        <v>19</v>
      </c>
      <c r="J31" s="53">
        <v>28</v>
      </c>
      <c r="K31" s="50">
        <v>5</v>
      </c>
      <c r="L31" s="50">
        <v>6</v>
      </c>
      <c r="M31" s="51">
        <v>7</v>
      </c>
      <c r="N31" s="48">
        <v>65</v>
      </c>
    </row>
    <row r="32" spans="1:14" s="8" customFormat="1" ht="16" customHeight="1" x14ac:dyDescent="0.2">
      <c r="A32" s="44">
        <v>55</v>
      </c>
      <c r="B32" s="45" t="s">
        <v>42</v>
      </c>
      <c r="C32" s="50">
        <v>0</v>
      </c>
      <c r="D32" s="50">
        <v>0</v>
      </c>
      <c r="E32" s="50">
        <v>0</v>
      </c>
      <c r="F32" s="50">
        <v>0</v>
      </c>
      <c r="G32" s="51">
        <v>0</v>
      </c>
      <c r="H32" s="48">
        <v>0</v>
      </c>
      <c r="I32" s="50">
        <v>0</v>
      </c>
      <c r="J32" s="53">
        <v>0</v>
      </c>
      <c r="K32" s="50">
        <v>0</v>
      </c>
      <c r="L32" s="50">
        <v>0</v>
      </c>
      <c r="M32" s="51">
        <v>0</v>
      </c>
      <c r="N32" s="48">
        <v>0</v>
      </c>
    </row>
    <row r="33" spans="1:14" s="8" customFormat="1" ht="16" customHeight="1" x14ac:dyDescent="0.2">
      <c r="A33" s="44">
        <v>57</v>
      </c>
      <c r="B33" s="45" t="s">
        <v>163</v>
      </c>
      <c r="C33" s="50">
        <v>0</v>
      </c>
      <c r="D33" s="50">
        <v>0</v>
      </c>
      <c r="E33" s="50">
        <v>0</v>
      </c>
      <c r="F33" s="50">
        <v>0</v>
      </c>
      <c r="G33" s="51">
        <v>0</v>
      </c>
      <c r="H33" s="48">
        <v>0</v>
      </c>
      <c r="I33" s="50">
        <v>16</v>
      </c>
      <c r="J33" s="53">
        <v>26</v>
      </c>
      <c r="K33" s="50">
        <v>5</v>
      </c>
      <c r="L33" s="50">
        <v>5</v>
      </c>
      <c r="M33" s="51">
        <v>7</v>
      </c>
      <c r="N33" s="48">
        <v>59</v>
      </c>
    </row>
    <row r="34" spans="1:14" s="8" customFormat="1" ht="16" customHeight="1" x14ac:dyDescent="0.2">
      <c r="A34" s="44">
        <v>66</v>
      </c>
      <c r="B34" s="45" t="s">
        <v>54</v>
      </c>
      <c r="C34" s="50">
        <v>0</v>
      </c>
      <c r="D34" s="50">
        <v>0</v>
      </c>
      <c r="E34" s="50">
        <v>0</v>
      </c>
      <c r="F34" s="50">
        <v>0</v>
      </c>
      <c r="G34" s="51">
        <v>0</v>
      </c>
      <c r="H34" s="48">
        <v>0</v>
      </c>
      <c r="I34" s="50">
        <v>24</v>
      </c>
      <c r="J34" s="53">
        <v>23</v>
      </c>
      <c r="K34" s="50">
        <v>7</v>
      </c>
      <c r="L34" s="50">
        <v>7</v>
      </c>
      <c r="M34" s="51">
        <v>8</v>
      </c>
      <c r="N34" s="48">
        <v>69</v>
      </c>
    </row>
    <row r="35" spans="1:14" s="8" customFormat="1" ht="16" customHeight="1" x14ac:dyDescent="0.2">
      <c r="A35" s="44">
        <v>69</v>
      </c>
      <c r="B35" s="45" t="s">
        <v>153</v>
      </c>
      <c r="C35" s="50">
        <v>22</v>
      </c>
      <c r="D35" s="50">
        <v>27</v>
      </c>
      <c r="E35" s="50">
        <v>8</v>
      </c>
      <c r="F35" s="50">
        <v>7</v>
      </c>
      <c r="G35" s="51">
        <v>8</v>
      </c>
      <c r="H35" s="48">
        <v>72</v>
      </c>
      <c r="I35" s="50">
        <v>25</v>
      </c>
      <c r="J35" s="53">
        <v>30</v>
      </c>
      <c r="K35" s="50">
        <v>7</v>
      </c>
      <c r="L35" s="50">
        <v>6</v>
      </c>
      <c r="M35" s="51">
        <v>7</v>
      </c>
      <c r="N35" s="48">
        <v>75</v>
      </c>
    </row>
    <row r="36" spans="1:14" s="8" customFormat="1" ht="16" customHeight="1" x14ac:dyDescent="0.2">
      <c r="A36" s="44">
        <v>70</v>
      </c>
      <c r="B36" s="45" t="s">
        <v>73</v>
      </c>
      <c r="C36" s="50">
        <v>28</v>
      </c>
      <c r="D36" s="50">
        <v>25</v>
      </c>
      <c r="E36" s="50">
        <v>7</v>
      </c>
      <c r="F36" s="50">
        <v>8</v>
      </c>
      <c r="G36" s="51">
        <v>8</v>
      </c>
      <c r="H36" s="48">
        <v>76</v>
      </c>
      <c r="I36" s="50">
        <v>24</v>
      </c>
      <c r="J36" s="53">
        <v>26</v>
      </c>
      <c r="K36" s="50">
        <v>8</v>
      </c>
      <c r="L36" s="50">
        <v>8</v>
      </c>
      <c r="M36" s="51">
        <v>8</v>
      </c>
      <c r="N36" s="48">
        <v>74</v>
      </c>
    </row>
    <row r="37" spans="1:14" s="8" customFormat="1" ht="16" customHeight="1" x14ac:dyDescent="0.2">
      <c r="A37" s="44">
        <v>72</v>
      </c>
      <c r="B37" s="45" t="s">
        <v>44</v>
      </c>
      <c r="C37" s="50">
        <v>21</v>
      </c>
      <c r="D37" s="50">
        <v>15</v>
      </c>
      <c r="E37" s="50">
        <v>6</v>
      </c>
      <c r="F37" s="50">
        <v>3</v>
      </c>
      <c r="G37" s="51">
        <v>4</v>
      </c>
      <c r="H37" s="48">
        <v>49</v>
      </c>
      <c r="I37" s="50">
        <v>28</v>
      </c>
      <c r="J37" s="53">
        <v>20</v>
      </c>
      <c r="K37" s="50">
        <v>7</v>
      </c>
      <c r="L37" s="50">
        <v>6</v>
      </c>
      <c r="M37" s="51">
        <v>7</v>
      </c>
      <c r="N37" s="48">
        <v>68</v>
      </c>
    </row>
    <row r="38" spans="1:14" s="8" customFormat="1" ht="16" customHeight="1" x14ac:dyDescent="0.2">
      <c r="A38" s="44">
        <v>80</v>
      </c>
      <c r="B38" s="45" t="s">
        <v>166</v>
      </c>
      <c r="C38" s="50">
        <v>0</v>
      </c>
      <c r="D38" s="50">
        <v>0</v>
      </c>
      <c r="E38" s="50">
        <v>0</v>
      </c>
      <c r="F38" s="50">
        <v>0</v>
      </c>
      <c r="G38" s="51">
        <v>0</v>
      </c>
      <c r="H38" s="48">
        <v>0</v>
      </c>
      <c r="I38" s="50">
        <v>20</v>
      </c>
      <c r="J38" s="53">
        <v>25</v>
      </c>
      <c r="K38" s="50">
        <v>6</v>
      </c>
      <c r="L38" s="50">
        <v>5</v>
      </c>
      <c r="M38" s="51">
        <v>5</v>
      </c>
      <c r="N38" s="48">
        <v>61</v>
      </c>
    </row>
    <row r="39" spans="1:14" s="8" customFormat="1" ht="16" customHeight="1" x14ac:dyDescent="0.2">
      <c r="A39" s="44">
        <v>85</v>
      </c>
      <c r="B39" s="45" t="s">
        <v>78</v>
      </c>
      <c r="C39" s="50">
        <v>11</v>
      </c>
      <c r="D39" s="50">
        <v>13</v>
      </c>
      <c r="E39" s="50">
        <v>6</v>
      </c>
      <c r="F39" s="50">
        <v>5</v>
      </c>
      <c r="G39" s="51">
        <v>6</v>
      </c>
      <c r="H39" s="48">
        <v>41</v>
      </c>
      <c r="I39" s="50">
        <v>0</v>
      </c>
      <c r="J39" s="53">
        <v>0</v>
      </c>
      <c r="K39" s="50">
        <v>0</v>
      </c>
      <c r="L39" s="50">
        <v>0</v>
      </c>
      <c r="M39" s="51">
        <v>0</v>
      </c>
      <c r="N39" s="48">
        <v>0</v>
      </c>
    </row>
    <row r="40" spans="1:14" s="8" customFormat="1" ht="16" customHeight="1" x14ac:dyDescent="0.2">
      <c r="A40" s="44">
        <v>88</v>
      </c>
      <c r="B40" s="45" t="s">
        <v>70</v>
      </c>
      <c r="C40" s="50">
        <v>18</v>
      </c>
      <c r="D40" s="50">
        <v>13</v>
      </c>
      <c r="E40" s="50">
        <v>2</v>
      </c>
      <c r="F40" s="50">
        <v>3</v>
      </c>
      <c r="G40" s="51">
        <v>2</v>
      </c>
      <c r="H40" s="48">
        <v>38</v>
      </c>
      <c r="I40" s="50">
        <v>23</v>
      </c>
      <c r="J40" s="53">
        <v>14</v>
      </c>
      <c r="K40" s="50">
        <v>2</v>
      </c>
      <c r="L40" s="50">
        <v>3</v>
      </c>
      <c r="M40" s="51">
        <v>3</v>
      </c>
      <c r="N40" s="48">
        <v>45</v>
      </c>
    </row>
    <row r="41" spans="1:14" s="8" customFormat="1" ht="16" customHeight="1" x14ac:dyDescent="0.2">
      <c r="A41" s="44">
        <v>101</v>
      </c>
      <c r="B41" s="45" t="s">
        <v>43</v>
      </c>
      <c r="C41" s="50">
        <v>0</v>
      </c>
      <c r="D41" s="50">
        <v>0</v>
      </c>
      <c r="E41" s="50">
        <v>0</v>
      </c>
      <c r="F41" s="50">
        <v>0</v>
      </c>
      <c r="G41" s="51">
        <v>0</v>
      </c>
      <c r="H41" s="48">
        <v>0</v>
      </c>
      <c r="I41" s="50">
        <v>19</v>
      </c>
      <c r="J41" s="53">
        <v>27</v>
      </c>
      <c r="K41" s="50">
        <v>6</v>
      </c>
      <c r="L41" s="50">
        <v>5</v>
      </c>
      <c r="M41" s="51">
        <v>6</v>
      </c>
      <c r="N41" s="48">
        <v>63</v>
      </c>
    </row>
    <row r="42" spans="1:14" s="8" customFormat="1" ht="16" customHeight="1" x14ac:dyDescent="0.2">
      <c r="A42" s="44">
        <v>103</v>
      </c>
      <c r="B42" s="45" t="s">
        <v>61</v>
      </c>
      <c r="C42" s="50">
        <v>29</v>
      </c>
      <c r="D42" s="50">
        <v>23</v>
      </c>
      <c r="E42" s="50">
        <v>6</v>
      </c>
      <c r="F42" s="50">
        <v>6</v>
      </c>
      <c r="G42" s="51">
        <v>7</v>
      </c>
      <c r="H42" s="48">
        <v>71</v>
      </c>
      <c r="I42" s="50">
        <v>14</v>
      </c>
      <c r="J42" s="53">
        <v>29</v>
      </c>
      <c r="K42" s="50">
        <v>6</v>
      </c>
      <c r="L42" s="50">
        <v>7</v>
      </c>
      <c r="M42" s="51">
        <v>7</v>
      </c>
      <c r="N42" s="48">
        <v>63</v>
      </c>
    </row>
    <row r="43" spans="1:14" s="8" customFormat="1" ht="16" customHeight="1" x14ac:dyDescent="0.2">
      <c r="A43" s="44">
        <v>104</v>
      </c>
      <c r="B43" s="45" t="s">
        <v>77</v>
      </c>
      <c r="C43" s="50">
        <v>8</v>
      </c>
      <c r="D43" s="50">
        <v>20</v>
      </c>
      <c r="E43" s="50">
        <v>5</v>
      </c>
      <c r="F43" s="50">
        <v>3</v>
      </c>
      <c r="G43" s="51">
        <v>4</v>
      </c>
      <c r="H43" s="48">
        <v>40</v>
      </c>
      <c r="I43" s="50">
        <v>29</v>
      </c>
      <c r="J43" s="53">
        <v>28</v>
      </c>
      <c r="K43" s="50">
        <v>5</v>
      </c>
      <c r="L43" s="50">
        <v>7</v>
      </c>
      <c r="M43" s="51">
        <v>7</v>
      </c>
      <c r="N43" s="48">
        <v>76</v>
      </c>
    </row>
    <row r="44" spans="1:14" s="8" customFormat="1" ht="16" customHeight="1" x14ac:dyDescent="0.2">
      <c r="A44" s="44">
        <v>105</v>
      </c>
      <c r="B44" s="45" t="s">
        <v>52</v>
      </c>
      <c r="C44" s="50">
        <v>11</v>
      </c>
      <c r="D44" s="50">
        <v>24</v>
      </c>
      <c r="E44" s="50">
        <v>5</v>
      </c>
      <c r="F44" s="50">
        <v>5</v>
      </c>
      <c r="G44" s="51">
        <v>6</v>
      </c>
      <c r="H44" s="48">
        <v>51</v>
      </c>
      <c r="I44" s="50">
        <v>24</v>
      </c>
      <c r="J44" s="53">
        <v>27</v>
      </c>
      <c r="K44" s="50">
        <v>6</v>
      </c>
      <c r="L44" s="50">
        <v>5</v>
      </c>
      <c r="M44" s="51">
        <v>7</v>
      </c>
      <c r="N44" s="48">
        <v>69</v>
      </c>
    </row>
    <row r="45" spans="1:14" s="8" customFormat="1" ht="16" customHeight="1" x14ac:dyDescent="0.2">
      <c r="A45" s="44">
        <v>112</v>
      </c>
      <c r="B45" s="45" t="s">
        <v>59</v>
      </c>
      <c r="C45" s="50">
        <v>13</v>
      </c>
      <c r="D45" s="50">
        <v>25</v>
      </c>
      <c r="E45" s="50">
        <v>7</v>
      </c>
      <c r="F45" s="50">
        <v>6</v>
      </c>
      <c r="G45" s="51">
        <v>7</v>
      </c>
      <c r="H45" s="48">
        <v>58</v>
      </c>
      <c r="I45" s="50">
        <v>0</v>
      </c>
      <c r="J45" s="53">
        <v>0</v>
      </c>
      <c r="K45" s="50">
        <v>0</v>
      </c>
      <c r="L45" s="50">
        <v>0</v>
      </c>
      <c r="M45" s="51">
        <v>0</v>
      </c>
      <c r="N45" s="48">
        <v>0</v>
      </c>
    </row>
    <row r="46" spans="1:14" s="8" customFormat="1" ht="16" customHeight="1" x14ac:dyDescent="0.2">
      <c r="A46" s="44">
        <v>114</v>
      </c>
      <c r="B46" s="45" t="s">
        <v>84</v>
      </c>
      <c r="C46" s="50">
        <v>27</v>
      </c>
      <c r="D46" s="50">
        <v>20</v>
      </c>
      <c r="E46" s="50">
        <v>6</v>
      </c>
      <c r="F46" s="50">
        <v>7</v>
      </c>
      <c r="G46" s="51">
        <v>8</v>
      </c>
      <c r="H46" s="48">
        <v>68</v>
      </c>
      <c r="I46" s="50">
        <v>23</v>
      </c>
      <c r="J46" s="53">
        <v>27</v>
      </c>
      <c r="K46" s="50">
        <v>6</v>
      </c>
      <c r="L46" s="50">
        <v>7</v>
      </c>
      <c r="M46" s="51">
        <v>9</v>
      </c>
      <c r="N46" s="48">
        <v>72</v>
      </c>
    </row>
    <row r="47" spans="1:14" s="8" customFormat="1" ht="16" customHeight="1" x14ac:dyDescent="0.2">
      <c r="A47" s="44">
        <v>118</v>
      </c>
      <c r="B47" s="45" t="s">
        <v>120</v>
      </c>
      <c r="C47" s="50">
        <v>20</v>
      </c>
      <c r="D47" s="50">
        <v>25</v>
      </c>
      <c r="E47" s="50">
        <v>6</v>
      </c>
      <c r="F47" s="50">
        <v>6</v>
      </c>
      <c r="G47" s="51">
        <v>7</v>
      </c>
      <c r="H47" s="48">
        <v>64</v>
      </c>
      <c r="I47" s="50">
        <v>13</v>
      </c>
      <c r="J47" s="53">
        <v>21</v>
      </c>
      <c r="K47" s="50">
        <v>7</v>
      </c>
      <c r="L47" s="50">
        <v>7</v>
      </c>
      <c r="M47" s="51">
        <v>7</v>
      </c>
      <c r="N47" s="48">
        <v>55</v>
      </c>
    </row>
    <row r="48" spans="1:14" s="8" customFormat="1" ht="16" customHeight="1" x14ac:dyDescent="0.2">
      <c r="A48" s="44">
        <v>121</v>
      </c>
      <c r="B48" s="45" t="s">
        <v>127</v>
      </c>
      <c r="C48" s="50">
        <v>9</v>
      </c>
      <c r="D48" s="50">
        <v>10</v>
      </c>
      <c r="E48" s="50">
        <v>2</v>
      </c>
      <c r="F48" s="50">
        <v>3</v>
      </c>
      <c r="G48" s="51">
        <v>5</v>
      </c>
      <c r="H48" s="48">
        <v>29</v>
      </c>
      <c r="I48" s="50">
        <v>18</v>
      </c>
      <c r="J48" s="53">
        <v>19</v>
      </c>
      <c r="K48" s="50">
        <v>2</v>
      </c>
      <c r="L48" s="50">
        <v>4</v>
      </c>
      <c r="M48" s="51">
        <v>4</v>
      </c>
      <c r="N48" s="48">
        <v>47</v>
      </c>
    </row>
    <row r="49" spans="1:14" s="8" customFormat="1" ht="16" customHeight="1" x14ac:dyDescent="0.2">
      <c r="A49" s="44">
        <v>122</v>
      </c>
      <c r="B49" s="45" t="s">
        <v>131</v>
      </c>
      <c r="C49" s="50">
        <v>0</v>
      </c>
      <c r="D49" s="50">
        <v>0</v>
      </c>
      <c r="E49" s="50">
        <v>0</v>
      </c>
      <c r="F49" s="50">
        <v>0</v>
      </c>
      <c r="G49" s="51">
        <v>0</v>
      </c>
      <c r="H49" s="48">
        <v>0</v>
      </c>
      <c r="I49" s="50">
        <v>0</v>
      </c>
      <c r="J49" s="53">
        <v>0</v>
      </c>
      <c r="K49" s="50">
        <v>0</v>
      </c>
      <c r="L49" s="50">
        <v>0</v>
      </c>
      <c r="M49" s="51">
        <v>0</v>
      </c>
      <c r="N49" s="48">
        <v>0</v>
      </c>
    </row>
    <row r="50" spans="1:14" s="8" customFormat="1" ht="16" customHeight="1" x14ac:dyDescent="0.2">
      <c r="A50" s="44">
        <v>125</v>
      </c>
      <c r="B50" s="45" t="s">
        <v>117</v>
      </c>
      <c r="C50" s="50">
        <v>13</v>
      </c>
      <c r="D50" s="50">
        <v>22</v>
      </c>
      <c r="E50" s="50">
        <v>4</v>
      </c>
      <c r="F50" s="50">
        <v>4</v>
      </c>
      <c r="G50" s="51">
        <v>4</v>
      </c>
      <c r="H50" s="48">
        <v>47</v>
      </c>
      <c r="I50" s="50">
        <v>0</v>
      </c>
      <c r="J50" s="53">
        <v>0</v>
      </c>
      <c r="K50" s="50">
        <v>0</v>
      </c>
      <c r="L50" s="50">
        <v>0</v>
      </c>
      <c r="M50" s="51">
        <v>0</v>
      </c>
      <c r="N50" s="48">
        <v>0</v>
      </c>
    </row>
    <row r="51" spans="1:14" s="8" customFormat="1" ht="16" customHeight="1" x14ac:dyDescent="0.2">
      <c r="A51" s="44">
        <v>126</v>
      </c>
      <c r="B51" s="45" t="s">
        <v>157</v>
      </c>
      <c r="C51" s="50">
        <v>15</v>
      </c>
      <c r="D51" s="50">
        <v>23</v>
      </c>
      <c r="E51" s="50">
        <v>6</v>
      </c>
      <c r="F51" s="50">
        <v>5</v>
      </c>
      <c r="G51" s="51">
        <v>7</v>
      </c>
      <c r="H51" s="48">
        <v>56</v>
      </c>
      <c r="I51" s="50">
        <v>19</v>
      </c>
      <c r="J51" s="53">
        <v>25</v>
      </c>
      <c r="K51" s="50">
        <v>7</v>
      </c>
      <c r="L51" s="50">
        <v>8</v>
      </c>
      <c r="M51" s="51">
        <v>8</v>
      </c>
      <c r="N51" s="48">
        <v>67</v>
      </c>
    </row>
    <row r="52" spans="1:14" s="8" customFormat="1" ht="16" customHeight="1" x14ac:dyDescent="0.2">
      <c r="A52" s="44">
        <v>127</v>
      </c>
      <c r="B52" s="45" t="s">
        <v>154</v>
      </c>
      <c r="C52" s="50">
        <v>24</v>
      </c>
      <c r="D52" s="50">
        <v>23</v>
      </c>
      <c r="E52" s="50">
        <v>5</v>
      </c>
      <c r="F52" s="50">
        <v>5</v>
      </c>
      <c r="G52" s="51">
        <v>7</v>
      </c>
      <c r="H52" s="48">
        <v>64</v>
      </c>
      <c r="I52" s="50">
        <v>26</v>
      </c>
      <c r="J52" s="53">
        <v>26</v>
      </c>
      <c r="K52" s="50">
        <v>6</v>
      </c>
      <c r="L52" s="50">
        <v>7</v>
      </c>
      <c r="M52" s="51">
        <v>8</v>
      </c>
      <c r="N52" s="48">
        <v>73</v>
      </c>
    </row>
    <row r="53" spans="1:14" s="8" customFormat="1" ht="16" customHeight="1" x14ac:dyDescent="0.2">
      <c r="A53" s="44">
        <v>131</v>
      </c>
      <c r="B53" s="45" t="s">
        <v>156</v>
      </c>
      <c r="C53" s="50">
        <v>0</v>
      </c>
      <c r="D53" s="50">
        <v>0</v>
      </c>
      <c r="E53" s="50">
        <v>0</v>
      </c>
      <c r="F53" s="50">
        <v>0</v>
      </c>
      <c r="G53" s="51">
        <v>0</v>
      </c>
      <c r="H53" s="48">
        <v>0</v>
      </c>
      <c r="I53" s="50">
        <v>22</v>
      </c>
      <c r="J53" s="53">
        <v>24</v>
      </c>
      <c r="K53" s="50">
        <v>2</v>
      </c>
      <c r="L53" s="50">
        <v>3</v>
      </c>
      <c r="M53" s="51">
        <v>4</v>
      </c>
      <c r="N53" s="48">
        <v>55</v>
      </c>
    </row>
    <row r="54" spans="1:14" s="8" customFormat="1" ht="16" customHeight="1" x14ac:dyDescent="0.2">
      <c r="A54" s="44">
        <v>132</v>
      </c>
      <c r="B54" s="45" t="s">
        <v>175</v>
      </c>
      <c r="C54" s="50">
        <v>0</v>
      </c>
      <c r="D54" s="50">
        <v>0</v>
      </c>
      <c r="E54" s="50">
        <v>0</v>
      </c>
      <c r="F54" s="50">
        <v>0</v>
      </c>
      <c r="G54" s="51">
        <v>0</v>
      </c>
      <c r="H54" s="48">
        <v>0</v>
      </c>
      <c r="I54" s="50">
        <v>0</v>
      </c>
      <c r="J54" s="53">
        <v>0</v>
      </c>
      <c r="K54" s="50">
        <v>0</v>
      </c>
      <c r="L54" s="50">
        <v>0</v>
      </c>
      <c r="M54" s="51">
        <v>0</v>
      </c>
      <c r="N54" s="48">
        <v>0</v>
      </c>
    </row>
    <row r="55" spans="1:14" ht="16" customHeight="1" x14ac:dyDescent="0.2">
      <c r="C55" s="36"/>
      <c r="D55" s="36"/>
      <c r="E55" s="8"/>
    </row>
    <row r="56" spans="1:14" ht="16" customHeight="1" x14ac:dyDescent="0.2">
      <c r="C56" s="8"/>
      <c r="D56" s="8"/>
      <c r="E56" s="8"/>
    </row>
    <row r="57" spans="1:14" ht="16" customHeight="1" x14ac:dyDescent="0.2">
      <c r="B57" s="2"/>
      <c r="C57" s="59"/>
      <c r="D57" s="10"/>
      <c r="E57" s="11"/>
    </row>
    <row r="58" spans="1:14" x14ac:dyDescent="0.2">
      <c r="B58" s="2"/>
      <c r="C58" s="59"/>
      <c r="D58" s="2"/>
    </row>
    <row r="59" spans="1:14" x14ac:dyDescent="0.2">
      <c r="B59" s="2"/>
      <c r="C59" s="59"/>
      <c r="D59" s="2"/>
    </row>
    <row r="60" spans="1:14" x14ac:dyDescent="0.2">
      <c r="B60" s="2"/>
      <c r="C60" s="59"/>
      <c r="E60" s="11"/>
    </row>
    <row r="73" spans="2:6" x14ac:dyDescent="0.2">
      <c r="B73" s="36"/>
      <c r="F73" s="11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A1:L80"/>
  <sheetViews>
    <sheetView workbookViewId="0">
      <selection activeCell="F78" sqref="F78"/>
    </sheetView>
  </sheetViews>
  <sheetFormatPr baseColWidth="10" defaultColWidth="8.83203125" defaultRowHeight="15" x14ac:dyDescent="0.2"/>
  <cols>
    <col min="1" max="1" width="2" style="4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41" customWidth="1"/>
    <col min="9" max="9" width="8.83203125" style="41" customWidth="1"/>
    <col min="10" max="12" width="8.83203125" style="41"/>
    <col min="13" max="16384" width="8.83203125" style="1"/>
  </cols>
  <sheetData>
    <row r="1" spans="1:12" s="41" customFormat="1" ht="6" customHeight="1" x14ac:dyDescent="0.2">
      <c r="C1" s="42"/>
      <c r="E1" s="42"/>
    </row>
    <row r="2" spans="1:12" s="41" customFormat="1" ht="21" customHeight="1" x14ac:dyDescent="0.2">
      <c r="C2" s="42"/>
      <c r="D2" s="190" t="s">
        <v>158</v>
      </c>
      <c r="E2" s="190"/>
      <c r="F2" s="190"/>
      <c r="G2" s="190"/>
      <c r="H2" s="155"/>
    </row>
    <row r="3" spans="1:12" s="41" customFormat="1" ht="8" customHeight="1" x14ac:dyDescent="0.2">
      <c r="C3" s="42"/>
      <c r="D3" s="191"/>
      <c r="E3" s="191"/>
      <c r="F3" s="191"/>
      <c r="G3" s="191"/>
      <c r="H3" s="42"/>
    </row>
    <row r="4" spans="1:12" s="41" customFormat="1" ht="15" customHeight="1" x14ac:dyDescent="0.2">
      <c r="C4" s="42"/>
      <c r="D4" s="191" t="s">
        <v>159</v>
      </c>
      <c r="E4" s="191"/>
      <c r="F4" s="191"/>
      <c r="G4" s="191"/>
      <c r="H4" s="42"/>
    </row>
    <row r="5" spans="1:12" s="41" customFormat="1" x14ac:dyDescent="0.2">
      <c r="C5" s="42"/>
      <c r="D5" s="192" t="s">
        <v>160</v>
      </c>
      <c r="E5" s="192"/>
      <c r="F5" s="192"/>
      <c r="G5" s="192"/>
      <c r="H5" s="131"/>
    </row>
    <row r="6" spans="1:12" s="41" customFormat="1" ht="6" customHeight="1" x14ac:dyDescent="0.2">
      <c r="C6" s="42"/>
      <c r="D6" s="193"/>
      <c r="E6" s="193"/>
      <c r="F6" s="193"/>
      <c r="G6" s="193"/>
      <c r="H6" s="130"/>
    </row>
    <row r="7" spans="1:12" s="41" customFormat="1" ht="16" x14ac:dyDescent="0.2">
      <c r="C7" s="42"/>
      <c r="D7" s="189" t="s">
        <v>20</v>
      </c>
      <c r="E7" s="189"/>
      <c r="F7" s="189"/>
      <c r="G7" s="189"/>
      <c r="H7" s="161"/>
    </row>
    <row r="8" spans="1:12" s="41" customFormat="1" ht="17" customHeight="1" x14ac:dyDescent="0.2">
      <c r="C8" s="42"/>
      <c r="D8" s="188" t="s">
        <v>37</v>
      </c>
      <c r="E8" s="188"/>
      <c r="F8" s="188"/>
      <c r="G8" s="188"/>
      <c r="H8" s="21"/>
    </row>
    <row r="9" spans="1:12" s="41" customFormat="1" ht="8" customHeight="1" x14ac:dyDescent="0.2">
      <c r="C9" s="42"/>
      <c r="D9" s="21"/>
      <c r="E9" s="21"/>
    </row>
    <row r="10" spans="1:12" s="4" customFormat="1" ht="31" customHeight="1" x14ac:dyDescent="0.2">
      <c r="A10" s="163"/>
      <c r="B10" s="55" t="s">
        <v>3</v>
      </c>
      <c r="C10" s="55" t="s">
        <v>1</v>
      </c>
      <c r="D10" s="55" t="s">
        <v>0</v>
      </c>
      <c r="E10" s="55" t="s">
        <v>21</v>
      </c>
      <c r="F10" s="55" t="s">
        <v>22</v>
      </c>
      <c r="G10" s="55" t="s">
        <v>33</v>
      </c>
      <c r="H10" s="162"/>
      <c r="I10" s="163"/>
      <c r="J10" s="163"/>
      <c r="K10" s="163"/>
      <c r="L10" s="163"/>
    </row>
    <row r="11" spans="1:12" x14ac:dyDescent="0.2">
      <c r="B11" s="42">
        <v>1</v>
      </c>
      <c r="C11" s="152">
        <v>31</v>
      </c>
      <c r="D11" s="9" t="s">
        <v>152</v>
      </c>
      <c r="E11" s="12">
        <v>93</v>
      </c>
      <c r="F11" s="13">
        <v>94</v>
      </c>
      <c r="G11" s="58">
        <v>94</v>
      </c>
      <c r="H11" s="40"/>
    </row>
    <row r="12" spans="1:12" x14ac:dyDescent="0.2">
      <c r="B12" s="42">
        <v>2</v>
      </c>
      <c r="C12" s="42">
        <v>3</v>
      </c>
      <c r="D12" s="87" t="s">
        <v>74</v>
      </c>
      <c r="E12" s="12">
        <v>90</v>
      </c>
      <c r="F12" s="13">
        <v>0</v>
      </c>
      <c r="G12" s="58">
        <v>90</v>
      </c>
      <c r="H12" s="40"/>
    </row>
    <row r="13" spans="1:12" x14ac:dyDescent="0.2">
      <c r="B13" s="42">
        <v>3</v>
      </c>
      <c r="C13" s="42">
        <v>2</v>
      </c>
      <c r="D13" s="87" t="s">
        <v>41</v>
      </c>
      <c r="E13" s="12">
        <v>78</v>
      </c>
      <c r="F13" s="13">
        <v>89</v>
      </c>
      <c r="G13" s="58">
        <v>89</v>
      </c>
      <c r="H13" s="40"/>
    </row>
    <row r="14" spans="1:12" x14ac:dyDescent="0.2">
      <c r="B14" s="42">
        <v>4</v>
      </c>
      <c r="C14" s="42">
        <v>21</v>
      </c>
      <c r="D14" s="87" t="s">
        <v>130</v>
      </c>
      <c r="E14" s="12">
        <v>58</v>
      </c>
      <c r="F14" s="13">
        <v>87</v>
      </c>
      <c r="G14" s="58">
        <v>87</v>
      </c>
      <c r="H14" s="40"/>
    </row>
    <row r="15" spans="1:12" x14ac:dyDescent="0.2">
      <c r="B15" s="42">
        <v>5</v>
      </c>
      <c r="C15" s="42">
        <v>23</v>
      </c>
      <c r="D15" s="87" t="s">
        <v>174</v>
      </c>
      <c r="E15" s="12">
        <v>58</v>
      </c>
      <c r="F15" s="13">
        <v>81</v>
      </c>
      <c r="G15" s="58">
        <v>81</v>
      </c>
      <c r="H15" s="40"/>
    </row>
    <row r="16" spans="1:12" x14ac:dyDescent="0.2">
      <c r="B16" s="42">
        <v>6</v>
      </c>
      <c r="C16" s="42">
        <v>17</v>
      </c>
      <c r="D16" s="87" t="s">
        <v>66</v>
      </c>
      <c r="E16" s="12">
        <v>0</v>
      </c>
      <c r="F16" s="13">
        <v>79</v>
      </c>
      <c r="G16" s="58">
        <v>79</v>
      </c>
      <c r="H16" s="40"/>
    </row>
    <row r="17" spans="2:8" x14ac:dyDescent="0.2">
      <c r="B17" s="42">
        <v>7</v>
      </c>
      <c r="C17" s="42">
        <v>5</v>
      </c>
      <c r="D17" s="87" t="s">
        <v>62</v>
      </c>
      <c r="E17" s="12">
        <v>68</v>
      </c>
      <c r="F17" s="13">
        <v>78</v>
      </c>
      <c r="G17" s="58">
        <v>78</v>
      </c>
      <c r="H17" s="40"/>
    </row>
    <row r="18" spans="2:8" x14ac:dyDescent="0.2">
      <c r="B18" s="42">
        <v>8</v>
      </c>
      <c r="C18" s="42">
        <v>70</v>
      </c>
      <c r="D18" s="87" t="s">
        <v>73</v>
      </c>
      <c r="E18" s="12">
        <v>76</v>
      </c>
      <c r="F18" s="13">
        <v>74</v>
      </c>
      <c r="G18" s="58">
        <v>76</v>
      </c>
      <c r="H18" s="40"/>
    </row>
    <row r="19" spans="2:8" x14ac:dyDescent="0.2">
      <c r="B19" s="42">
        <v>9</v>
      </c>
      <c r="C19" s="42">
        <v>4</v>
      </c>
      <c r="D19" s="87" t="s">
        <v>51</v>
      </c>
      <c r="E19" s="12">
        <v>76</v>
      </c>
      <c r="F19" s="13">
        <v>47</v>
      </c>
      <c r="G19" s="58">
        <v>76</v>
      </c>
      <c r="H19" s="40"/>
    </row>
    <row r="20" spans="2:8" x14ac:dyDescent="0.2">
      <c r="B20" s="42">
        <v>10</v>
      </c>
      <c r="C20" s="42">
        <v>104</v>
      </c>
      <c r="D20" s="87" t="s">
        <v>77</v>
      </c>
      <c r="E20" s="12">
        <v>40</v>
      </c>
      <c r="F20" s="13">
        <v>76</v>
      </c>
      <c r="G20" s="58">
        <v>76</v>
      </c>
      <c r="H20" s="40"/>
    </row>
    <row r="21" spans="2:8" x14ac:dyDescent="0.2">
      <c r="B21" s="42">
        <v>11</v>
      </c>
      <c r="C21" s="42">
        <v>69</v>
      </c>
      <c r="D21" s="87" t="s">
        <v>153</v>
      </c>
      <c r="E21" s="12">
        <v>72</v>
      </c>
      <c r="F21" s="13">
        <v>75</v>
      </c>
      <c r="G21" s="58">
        <v>75</v>
      </c>
      <c r="H21" s="40"/>
    </row>
    <row r="22" spans="2:8" x14ac:dyDescent="0.2">
      <c r="B22" s="42">
        <v>12</v>
      </c>
      <c r="C22" s="42">
        <v>127</v>
      </c>
      <c r="D22" s="87" t="s">
        <v>154</v>
      </c>
      <c r="E22" s="12">
        <v>64</v>
      </c>
      <c r="F22" s="13">
        <v>73</v>
      </c>
      <c r="G22" s="58">
        <v>73</v>
      </c>
      <c r="H22" s="40"/>
    </row>
    <row r="23" spans="2:8" x14ac:dyDescent="0.2">
      <c r="B23" s="42">
        <v>13</v>
      </c>
      <c r="C23" s="42">
        <v>37</v>
      </c>
      <c r="D23" s="87" t="s">
        <v>64</v>
      </c>
      <c r="E23" s="12">
        <v>64</v>
      </c>
      <c r="F23" s="13">
        <v>73</v>
      </c>
      <c r="G23" s="58">
        <v>73</v>
      </c>
      <c r="H23" s="40"/>
    </row>
    <row r="24" spans="2:8" x14ac:dyDescent="0.2">
      <c r="B24" s="42">
        <v>14</v>
      </c>
      <c r="C24" s="42">
        <v>114</v>
      </c>
      <c r="D24" s="87" t="s">
        <v>84</v>
      </c>
      <c r="E24" s="12">
        <v>68</v>
      </c>
      <c r="F24" s="13">
        <v>72</v>
      </c>
      <c r="G24" s="58">
        <v>72</v>
      </c>
      <c r="H24" s="40"/>
    </row>
    <row r="25" spans="2:8" x14ac:dyDescent="0.2">
      <c r="B25" s="42">
        <v>15</v>
      </c>
      <c r="C25" s="42">
        <v>103</v>
      </c>
      <c r="D25" s="87" t="s">
        <v>61</v>
      </c>
      <c r="E25" s="12">
        <v>71</v>
      </c>
      <c r="F25" s="13">
        <v>63</v>
      </c>
      <c r="G25" s="58">
        <v>71</v>
      </c>
      <c r="H25" s="40"/>
    </row>
    <row r="26" spans="2:8" x14ac:dyDescent="0.2">
      <c r="B26" s="42">
        <v>16</v>
      </c>
      <c r="C26" s="42">
        <v>29</v>
      </c>
      <c r="D26" s="87" t="s">
        <v>76</v>
      </c>
      <c r="E26" s="12">
        <v>65</v>
      </c>
      <c r="F26" s="13">
        <v>70</v>
      </c>
      <c r="G26" s="58">
        <v>70</v>
      </c>
      <c r="H26" s="40"/>
    </row>
    <row r="27" spans="2:8" x14ac:dyDescent="0.2">
      <c r="B27" s="42">
        <v>17</v>
      </c>
      <c r="C27" s="42">
        <v>105</v>
      </c>
      <c r="D27" s="87" t="s">
        <v>52</v>
      </c>
      <c r="E27" s="12">
        <v>51</v>
      </c>
      <c r="F27" s="13">
        <v>69</v>
      </c>
      <c r="G27" s="58">
        <v>69</v>
      </c>
      <c r="H27" s="40"/>
    </row>
    <row r="28" spans="2:8" x14ac:dyDescent="0.2">
      <c r="B28" s="42">
        <v>18</v>
      </c>
      <c r="C28" s="42">
        <v>45</v>
      </c>
      <c r="D28" s="87" t="s">
        <v>132</v>
      </c>
      <c r="E28" s="12">
        <v>47</v>
      </c>
      <c r="F28" s="13">
        <v>69</v>
      </c>
      <c r="G28" s="58">
        <v>69</v>
      </c>
      <c r="H28" s="40"/>
    </row>
    <row r="29" spans="2:8" x14ac:dyDescent="0.2">
      <c r="B29" s="42">
        <v>19</v>
      </c>
      <c r="C29" s="42">
        <v>15</v>
      </c>
      <c r="D29" s="87" t="s">
        <v>137</v>
      </c>
      <c r="E29" s="12">
        <v>69</v>
      </c>
      <c r="F29" s="13">
        <v>0</v>
      </c>
      <c r="G29" s="58">
        <v>69</v>
      </c>
      <c r="H29" s="40"/>
    </row>
    <row r="30" spans="2:8" x14ac:dyDescent="0.2">
      <c r="B30" s="42">
        <v>20</v>
      </c>
      <c r="C30" s="42">
        <v>66</v>
      </c>
      <c r="D30" s="87" t="s">
        <v>54</v>
      </c>
      <c r="E30" s="12">
        <v>0</v>
      </c>
      <c r="F30" s="13">
        <v>69</v>
      </c>
      <c r="G30" s="58">
        <v>69</v>
      </c>
      <c r="H30" s="40"/>
    </row>
    <row r="31" spans="2:8" x14ac:dyDescent="0.2">
      <c r="B31" s="42">
        <v>21</v>
      </c>
      <c r="C31" s="42">
        <v>33</v>
      </c>
      <c r="D31" s="87" t="s">
        <v>139</v>
      </c>
      <c r="E31" s="12">
        <v>69</v>
      </c>
      <c r="F31" s="13">
        <v>0</v>
      </c>
      <c r="G31" s="58">
        <v>69</v>
      </c>
      <c r="H31" s="40"/>
    </row>
    <row r="32" spans="2:8" x14ac:dyDescent="0.2">
      <c r="B32" s="42">
        <v>22</v>
      </c>
      <c r="C32" s="42">
        <v>72</v>
      </c>
      <c r="D32" s="87" t="s">
        <v>44</v>
      </c>
      <c r="E32" s="12">
        <v>49</v>
      </c>
      <c r="F32" s="13">
        <v>68</v>
      </c>
      <c r="G32" s="58">
        <v>68</v>
      </c>
      <c r="H32" s="40"/>
    </row>
    <row r="33" spans="2:8" x14ac:dyDescent="0.2">
      <c r="B33" s="42">
        <v>23</v>
      </c>
      <c r="C33" s="42">
        <v>126</v>
      </c>
      <c r="D33" s="87" t="s">
        <v>157</v>
      </c>
      <c r="E33" s="12">
        <v>56</v>
      </c>
      <c r="F33" s="13">
        <v>67</v>
      </c>
      <c r="G33" s="58">
        <v>67</v>
      </c>
      <c r="H33" s="40"/>
    </row>
    <row r="34" spans="2:8" x14ac:dyDescent="0.2">
      <c r="B34" s="42">
        <v>24</v>
      </c>
      <c r="C34" s="42">
        <v>25</v>
      </c>
      <c r="D34" s="87" t="s">
        <v>75</v>
      </c>
      <c r="E34" s="12">
        <v>67</v>
      </c>
      <c r="F34" s="13">
        <v>36</v>
      </c>
      <c r="G34" s="58">
        <v>67</v>
      </c>
      <c r="H34" s="40"/>
    </row>
    <row r="35" spans="2:8" x14ac:dyDescent="0.2">
      <c r="B35" s="42">
        <v>25</v>
      </c>
      <c r="C35" s="42">
        <v>32</v>
      </c>
      <c r="D35" s="87" t="s">
        <v>68</v>
      </c>
      <c r="E35" s="12">
        <v>44</v>
      </c>
      <c r="F35" s="13">
        <v>66</v>
      </c>
      <c r="G35" s="58">
        <v>66</v>
      </c>
      <c r="H35" s="40"/>
    </row>
    <row r="36" spans="2:8" x14ac:dyDescent="0.2">
      <c r="B36" s="42">
        <v>26</v>
      </c>
      <c r="C36" s="42">
        <v>18</v>
      </c>
      <c r="D36" s="87" t="s">
        <v>80</v>
      </c>
      <c r="E36" s="12">
        <v>65</v>
      </c>
      <c r="F36" s="13">
        <v>49</v>
      </c>
      <c r="G36" s="58">
        <v>65</v>
      </c>
      <c r="H36" s="40"/>
    </row>
    <row r="37" spans="2:8" x14ac:dyDescent="0.2">
      <c r="B37" s="42">
        <v>27</v>
      </c>
      <c r="C37" s="42">
        <v>50</v>
      </c>
      <c r="D37" s="87" t="s">
        <v>60</v>
      </c>
      <c r="E37" s="12">
        <v>29</v>
      </c>
      <c r="F37" s="13">
        <v>65</v>
      </c>
      <c r="G37" s="58">
        <v>65</v>
      </c>
      <c r="H37" s="40"/>
    </row>
    <row r="38" spans="2:8" x14ac:dyDescent="0.2">
      <c r="B38" s="42">
        <v>28</v>
      </c>
      <c r="C38" s="42">
        <v>118</v>
      </c>
      <c r="D38" s="87" t="s">
        <v>120</v>
      </c>
      <c r="E38" s="12">
        <v>64</v>
      </c>
      <c r="F38" s="13">
        <v>55</v>
      </c>
      <c r="G38" s="40">
        <v>64</v>
      </c>
      <c r="H38" s="40"/>
    </row>
    <row r="39" spans="2:8" x14ac:dyDescent="0.2">
      <c r="B39" s="42">
        <v>29</v>
      </c>
      <c r="C39" s="42">
        <v>28</v>
      </c>
      <c r="D39" s="87" t="s">
        <v>155</v>
      </c>
      <c r="E39" s="12">
        <v>54</v>
      </c>
      <c r="F39" s="13">
        <v>64</v>
      </c>
      <c r="G39" s="40">
        <v>64</v>
      </c>
      <c r="H39" s="40"/>
    </row>
    <row r="40" spans="2:8" x14ac:dyDescent="0.2">
      <c r="B40" s="42">
        <v>30</v>
      </c>
      <c r="C40" s="42">
        <v>101</v>
      </c>
      <c r="D40" s="87" t="s">
        <v>43</v>
      </c>
      <c r="E40" s="12">
        <v>0</v>
      </c>
      <c r="F40" s="13">
        <v>63</v>
      </c>
      <c r="G40" s="58">
        <v>63</v>
      </c>
      <c r="H40" s="40"/>
    </row>
    <row r="41" spans="2:8" x14ac:dyDescent="0.2">
      <c r="B41" s="42">
        <v>31</v>
      </c>
      <c r="C41" s="42">
        <v>6</v>
      </c>
      <c r="D41" s="87" t="s">
        <v>69</v>
      </c>
      <c r="E41" s="12">
        <v>0</v>
      </c>
      <c r="F41" s="13">
        <v>63</v>
      </c>
      <c r="G41" s="58">
        <v>63</v>
      </c>
      <c r="H41" s="40"/>
    </row>
    <row r="42" spans="2:8" x14ac:dyDescent="0.2">
      <c r="B42" s="42">
        <v>32</v>
      </c>
      <c r="C42" s="42">
        <v>38</v>
      </c>
      <c r="D42" s="87" t="s">
        <v>48</v>
      </c>
      <c r="E42" s="12">
        <v>57</v>
      </c>
      <c r="F42" s="13">
        <v>62</v>
      </c>
      <c r="G42" s="58">
        <v>62</v>
      </c>
      <c r="H42" s="40"/>
    </row>
    <row r="43" spans="2:8" x14ac:dyDescent="0.2">
      <c r="B43" s="42">
        <v>33</v>
      </c>
      <c r="C43" s="42">
        <v>22</v>
      </c>
      <c r="D43" s="87" t="s">
        <v>162</v>
      </c>
      <c r="E43" s="12">
        <v>56</v>
      </c>
      <c r="F43" s="13">
        <v>62</v>
      </c>
      <c r="G43" s="58">
        <v>62</v>
      </c>
      <c r="H43" s="40"/>
    </row>
    <row r="44" spans="2:8" x14ac:dyDescent="0.2">
      <c r="B44" s="42">
        <v>34</v>
      </c>
      <c r="C44" s="42">
        <v>27</v>
      </c>
      <c r="D44" s="87" t="s">
        <v>45</v>
      </c>
      <c r="E44" s="12">
        <v>62</v>
      </c>
      <c r="F44" s="13">
        <v>0</v>
      </c>
      <c r="G44" s="58">
        <v>62</v>
      </c>
      <c r="H44" s="40"/>
    </row>
    <row r="45" spans="2:8" x14ac:dyDescent="0.2">
      <c r="B45" s="42">
        <v>35</v>
      </c>
      <c r="C45" s="42">
        <v>80</v>
      </c>
      <c r="D45" s="87" t="s">
        <v>166</v>
      </c>
      <c r="E45" s="12">
        <v>0</v>
      </c>
      <c r="F45" s="13">
        <v>61</v>
      </c>
      <c r="G45" s="58">
        <v>61</v>
      </c>
      <c r="H45" s="40"/>
    </row>
    <row r="46" spans="2:8" x14ac:dyDescent="0.2">
      <c r="B46" s="42">
        <v>36</v>
      </c>
      <c r="C46" s="42">
        <v>57</v>
      </c>
      <c r="D46" s="87" t="s">
        <v>163</v>
      </c>
      <c r="E46" s="12">
        <v>0</v>
      </c>
      <c r="F46" s="13">
        <v>59</v>
      </c>
      <c r="G46" s="58">
        <v>59</v>
      </c>
      <c r="H46" s="40"/>
    </row>
    <row r="47" spans="2:8" x14ac:dyDescent="0.2">
      <c r="B47" s="42">
        <v>37</v>
      </c>
      <c r="C47" s="42">
        <v>112</v>
      </c>
      <c r="D47" s="87" t="s">
        <v>59</v>
      </c>
      <c r="E47" s="12">
        <v>58</v>
      </c>
      <c r="F47" s="13">
        <v>0</v>
      </c>
      <c r="G47" s="58">
        <v>58</v>
      </c>
      <c r="H47" s="40"/>
    </row>
    <row r="48" spans="2:8" x14ac:dyDescent="0.2">
      <c r="B48" s="42">
        <v>38</v>
      </c>
      <c r="C48" s="42">
        <v>39</v>
      </c>
      <c r="D48" s="87" t="s">
        <v>165</v>
      </c>
      <c r="E48" s="12">
        <v>48</v>
      </c>
      <c r="F48" s="13">
        <v>56</v>
      </c>
      <c r="G48" s="58">
        <v>56</v>
      </c>
      <c r="H48" s="40"/>
    </row>
    <row r="49" spans="2:8" x14ac:dyDescent="0.2">
      <c r="B49" s="42">
        <v>39</v>
      </c>
      <c r="C49" s="42">
        <v>131</v>
      </c>
      <c r="D49" s="87" t="s">
        <v>156</v>
      </c>
      <c r="E49" s="12">
        <v>0</v>
      </c>
      <c r="F49" s="13">
        <v>55</v>
      </c>
      <c r="G49" s="58">
        <v>55</v>
      </c>
      <c r="H49" s="40"/>
    </row>
    <row r="50" spans="2:8" x14ac:dyDescent="0.2">
      <c r="B50" s="42">
        <v>40</v>
      </c>
      <c r="C50" s="42">
        <v>121</v>
      </c>
      <c r="D50" s="87" t="s">
        <v>127</v>
      </c>
      <c r="E50" s="12">
        <v>29</v>
      </c>
      <c r="F50" s="13">
        <v>47</v>
      </c>
      <c r="G50" s="58">
        <v>47</v>
      </c>
      <c r="H50" s="40"/>
    </row>
    <row r="51" spans="2:8" x14ac:dyDescent="0.2">
      <c r="B51" s="42">
        <v>41</v>
      </c>
      <c r="C51" s="42">
        <v>125</v>
      </c>
      <c r="D51" s="87" t="s">
        <v>117</v>
      </c>
      <c r="E51" s="12">
        <v>47</v>
      </c>
      <c r="F51" s="13">
        <v>0</v>
      </c>
      <c r="G51" s="58">
        <v>47</v>
      </c>
      <c r="H51" s="40"/>
    </row>
    <row r="52" spans="2:8" x14ac:dyDescent="0.2">
      <c r="B52" s="42">
        <v>42</v>
      </c>
      <c r="C52" s="42">
        <v>43</v>
      </c>
      <c r="D52" s="87" t="s">
        <v>56</v>
      </c>
      <c r="E52" s="12">
        <v>31</v>
      </c>
      <c r="F52" s="13">
        <v>46</v>
      </c>
      <c r="G52" s="58">
        <v>46</v>
      </c>
      <c r="H52" s="40"/>
    </row>
    <row r="53" spans="2:8" x14ac:dyDescent="0.2">
      <c r="B53" s="42">
        <v>43</v>
      </c>
      <c r="C53" s="42">
        <v>88</v>
      </c>
      <c r="D53" s="87" t="s">
        <v>70</v>
      </c>
      <c r="E53" s="12">
        <v>38</v>
      </c>
      <c r="F53" s="13">
        <v>45</v>
      </c>
      <c r="G53" s="58">
        <v>45</v>
      </c>
      <c r="H53" s="40"/>
    </row>
    <row r="54" spans="2:8" x14ac:dyDescent="0.2">
      <c r="B54" s="42">
        <v>44</v>
      </c>
      <c r="C54" s="42">
        <v>85</v>
      </c>
      <c r="D54" s="87" t="s">
        <v>78</v>
      </c>
      <c r="E54" s="12">
        <v>41</v>
      </c>
      <c r="F54" s="13">
        <v>0</v>
      </c>
      <c r="G54" s="58">
        <v>41</v>
      </c>
      <c r="H54" s="40"/>
    </row>
    <row r="55" spans="2:8" x14ac:dyDescent="0.2">
      <c r="B55" s="156">
        <v>45</v>
      </c>
      <c r="C55" s="156">
        <v>41</v>
      </c>
      <c r="D55" s="157" t="s">
        <v>58</v>
      </c>
      <c r="E55" s="158">
        <v>30</v>
      </c>
      <c r="F55" s="159">
        <v>0</v>
      </c>
      <c r="G55" s="160">
        <v>30</v>
      </c>
      <c r="H55" s="40"/>
    </row>
    <row r="56" spans="2:8" x14ac:dyDescent="0.2">
      <c r="B56" s="42">
        <v>46</v>
      </c>
      <c r="C56" s="42">
        <v>7</v>
      </c>
      <c r="D56" s="87" t="s">
        <v>164</v>
      </c>
      <c r="E56" s="12">
        <v>0</v>
      </c>
      <c r="F56" s="13">
        <v>0</v>
      </c>
      <c r="G56" s="58">
        <v>0</v>
      </c>
      <c r="H56" s="40"/>
    </row>
    <row r="57" spans="2:8" x14ac:dyDescent="0.2">
      <c r="B57" s="42">
        <v>47</v>
      </c>
      <c r="C57" s="42">
        <v>55</v>
      </c>
      <c r="D57" s="87" t="s">
        <v>42</v>
      </c>
      <c r="E57" s="12">
        <v>0</v>
      </c>
      <c r="F57" s="13">
        <v>0</v>
      </c>
      <c r="G57" s="58">
        <v>0</v>
      </c>
      <c r="H57" s="40"/>
    </row>
    <row r="58" spans="2:8" x14ac:dyDescent="0.2">
      <c r="B58" s="42">
        <v>48</v>
      </c>
      <c r="C58" s="42">
        <v>122</v>
      </c>
      <c r="D58" s="87" t="s">
        <v>131</v>
      </c>
      <c r="E58" s="12">
        <v>0</v>
      </c>
      <c r="F58" s="13">
        <v>0</v>
      </c>
      <c r="G58" s="58">
        <v>0</v>
      </c>
      <c r="H58" s="40"/>
    </row>
    <row r="59" spans="2:8" x14ac:dyDescent="0.2">
      <c r="B59" s="42">
        <v>49</v>
      </c>
      <c r="C59" s="42">
        <v>132</v>
      </c>
      <c r="D59" s="87" t="s">
        <v>175</v>
      </c>
      <c r="E59" s="12">
        <v>0</v>
      </c>
      <c r="F59" s="13">
        <v>0</v>
      </c>
      <c r="G59" s="58">
        <v>0</v>
      </c>
      <c r="H59" s="40"/>
    </row>
    <row r="60" spans="2:8" s="41" customFormat="1" ht="9" customHeight="1" x14ac:dyDescent="0.2">
      <c r="B60" s="57"/>
      <c r="C60" s="42"/>
      <c r="E60" s="42"/>
    </row>
    <row r="61" spans="2:8" s="41" customFormat="1" ht="15" customHeight="1" x14ac:dyDescent="0.2">
      <c r="B61" s="57" t="s">
        <v>179</v>
      </c>
      <c r="C61" s="42"/>
      <c r="E61" s="42"/>
    </row>
    <row r="62" spans="2:8" s="41" customFormat="1" x14ac:dyDescent="0.2">
      <c r="B62" s="88"/>
      <c r="C62" s="42"/>
      <c r="E62" s="42"/>
    </row>
    <row r="63" spans="2:8" s="41" customFormat="1" x14ac:dyDescent="0.2">
      <c r="B63" s="89" t="s">
        <v>7</v>
      </c>
      <c r="C63" s="42"/>
      <c r="F63" s="164" t="s">
        <v>5</v>
      </c>
    </row>
    <row r="64" spans="2:8" s="41" customFormat="1" x14ac:dyDescent="0.2">
      <c r="B64" s="89"/>
      <c r="C64" s="42"/>
      <c r="D64" s="89"/>
      <c r="F64" s="42"/>
    </row>
    <row r="65" spans="2:6" s="41" customFormat="1" x14ac:dyDescent="0.2">
      <c r="B65" s="89"/>
      <c r="C65" s="42"/>
      <c r="D65" s="89"/>
      <c r="F65" s="42"/>
    </row>
    <row r="66" spans="2:6" s="41" customFormat="1" x14ac:dyDescent="0.2">
      <c r="B66" s="89" t="s">
        <v>6</v>
      </c>
      <c r="C66" s="42"/>
      <c r="F66" s="165" t="s">
        <v>8</v>
      </c>
    </row>
    <row r="67" spans="2:6" s="41" customFormat="1" x14ac:dyDescent="0.2">
      <c r="C67" s="42"/>
      <c r="E67" s="42"/>
    </row>
    <row r="68" spans="2:6" s="41" customFormat="1" x14ac:dyDescent="0.2">
      <c r="C68" s="42"/>
      <c r="E68" s="42"/>
    </row>
    <row r="69" spans="2:6" s="41" customFormat="1" x14ac:dyDescent="0.2">
      <c r="C69" s="42"/>
      <c r="E69" s="42"/>
    </row>
    <row r="70" spans="2:6" s="41" customFormat="1" x14ac:dyDescent="0.2">
      <c r="C70" s="42"/>
      <c r="E70" s="42"/>
    </row>
    <row r="71" spans="2:6" s="41" customFormat="1" x14ac:dyDescent="0.2">
      <c r="C71" s="42"/>
      <c r="E71" s="42"/>
    </row>
    <row r="72" spans="2:6" s="41" customFormat="1" x14ac:dyDescent="0.2">
      <c r="C72" s="42"/>
      <c r="E72" s="42"/>
    </row>
    <row r="73" spans="2:6" s="41" customFormat="1" x14ac:dyDescent="0.2">
      <c r="C73" s="42"/>
      <c r="E73" s="42"/>
    </row>
    <row r="74" spans="2:6" s="41" customFormat="1" ht="17" x14ac:dyDescent="0.2">
      <c r="C74" s="166"/>
      <c r="D74" s="166"/>
      <c r="E74" s="42"/>
    </row>
    <row r="75" spans="2:6" s="41" customFormat="1" x14ac:dyDescent="0.2">
      <c r="D75" s="40"/>
      <c r="E75" s="42"/>
    </row>
    <row r="76" spans="2:6" s="41" customFormat="1" x14ac:dyDescent="0.2">
      <c r="C76" s="167"/>
      <c r="D76" s="167"/>
      <c r="E76" s="42"/>
    </row>
    <row r="77" spans="2:6" s="41" customFormat="1" x14ac:dyDescent="0.2">
      <c r="C77" s="168"/>
      <c r="D77" s="168"/>
      <c r="E77" s="42"/>
    </row>
    <row r="78" spans="2:6" x14ac:dyDescent="0.2">
      <c r="C78" s="1"/>
      <c r="D78" s="5"/>
    </row>
    <row r="79" spans="2:6" ht="16" x14ac:dyDescent="0.2">
      <c r="C79" s="22"/>
      <c r="D79" s="22"/>
    </row>
    <row r="80" spans="2:6" ht="16" x14ac:dyDescent="0.2">
      <c r="C80" s="7"/>
      <c r="D80" s="7"/>
    </row>
  </sheetData>
  <mergeCells count="7">
    <mergeCell ref="D8:G8"/>
    <mergeCell ref="D7:G7"/>
    <mergeCell ref="D2:G2"/>
    <mergeCell ref="D3:G3"/>
    <mergeCell ref="D4:G4"/>
    <mergeCell ref="D5:G5"/>
    <mergeCell ref="D6:G6"/>
  </mergeCells>
  <pageMargins left="0.25" right="0.25" top="0.75" bottom="0.75" header="0.3" footer="0.3"/>
  <pageSetup paperSize="9" scale="80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C4751-19AB-AB4A-BBBF-04F7A45F1F68}">
  <sheetPr>
    <pageSetUpPr fitToPage="1"/>
  </sheetPr>
  <dimension ref="B2:AH66"/>
  <sheetViews>
    <sheetView zoomScale="110" zoomScaleNormal="110" workbookViewId="0">
      <selection activeCell="P39" sqref="P39"/>
    </sheetView>
  </sheetViews>
  <sheetFormatPr baseColWidth="10" defaultColWidth="11" defaultRowHeight="15" x14ac:dyDescent="0.2"/>
  <cols>
    <col min="1" max="1" width="3.83203125" style="41" customWidth="1"/>
    <col min="2" max="2" width="3.5" style="42" customWidth="1"/>
    <col min="3" max="3" width="4" style="87" customWidth="1"/>
    <col min="4" max="4" width="16.5" style="87" customWidth="1"/>
    <col min="5" max="6" width="4" style="42" customWidth="1"/>
    <col min="7" max="7" width="16.5" style="42" customWidth="1"/>
    <col min="8" max="8" width="4" style="40" customWidth="1"/>
    <col min="9" max="9" width="4" style="86" customWidth="1"/>
    <col min="10" max="10" width="16.5" style="87" customWidth="1"/>
    <col min="11" max="11" width="4" style="40" customWidth="1"/>
    <col min="12" max="12" width="4" style="86" customWidth="1"/>
    <col min="13" max="13" width="16.5" style="87" customWidth="1"/>
    <col min="14" max="14" width="4" style="40" customWidth="1"/>
    <col min="15" max="15" width="4" style="86" customWidth="1"/>
    <col min="16" max="16" width="16.5" style="87" customWidth="1"/>
    <col min="17" max="17" width="4" style="40" customWidth="1"/>
    <col min="18" max="18" width="4" style="86" customWidth="1"/>
    <col min="19" max="19" width="16.5" style="87" customWidth="1"/>
    <col min="20" max="20" width="4" style="40" customWidth="1"/>
    <col min="21" max="21" width="4" style="86" customWidth="1"/>
    <col min="22" max="22" width="16.5" style="87" customWidth="1"/>
    <col min="23" max="23" width="4" style="40" customWidth="1"/>
    <col min="24" max="24" width="4" style="86" customWidth="1"/>
    <col min="25" max="25" width="16.5" style="87" customWidth="1"/>
    <col min="26" max="27" width="4" style="40" customWidth="1"/>
    <col min="28" max="28" width="16.5" style="42" customWidth="1"/>
    <col min="29" max="30" width="4" style="42" customWidth="1"/>
    <col min="31" max="31" width="16.5" style="42" customWidth="1"/>
    <col min="32" max="32" width="3.5" style="42" customWidth="1"/>
    <col min="33" max="33" width="4" style="87" customWidth="1"/>
    <col min="34" max="34" width="16.5" style="87" customWidth="1"/>
    <col min="35" max="16384" width="11" style="41"/>
  </cols>
  <sheetData>
    <row r="2" spans="2:34" s="63" customFormat="1" ht="17" x14ac:dyDescent="0.2">
      <c r="B2" s="190" t="s">
        <v>173</v>
      </c>
      <c r="C2" s="190"/>
      <c r="D2" s="190"/>
      <c r="E2" s="190" t="s">
        <v>32</v>
      </c>
      <c r="F2" s="190"/>
      <c r="G2" s="190"/>
      <c r="H2" s="190" t="s">
        <v>23</v>
      </c>
      <c r="I2" s="190"/>
      <c r="J2" s="190"/>
      <c r="K2" s="190" t="s">
        <v>24</v>
      </c>
      <c r="L2" s="190"/>
      <c r="M2" s="190"/>
      <c r="N2" s="190" t="s">
        <v>25</v>
      </c>
      <c r="O2" s="190"/>
      <c r="P2" s="190"/>
      <c r="Q2" s="61"/>
      <c r="R2" s="61"/>
      <c r="S2" s="155"/>
      <c r="T2" s="190" t="s">
        <v>25</v>
      </c>
      <c r="U2" s="190"/>
      <c r="V2" s="190"/>
      <c r="W2" s="190" t="s">
        <v>24</v>
      </c>
      <c r="X2" s="190"/>
      <c r="Y2" s="190"/>
      <c r="Z2" s="190" t="s">
        <v>23</v>
      </c>
      <c r="AA2" s="190"/>
      <c r="AB2" s="190"/>
      <c r="AC2" s="155"/>
      <c r="AD2" s="155"/>
      <c r="AE2" s="155" t="s">
        <v>32</v>
      </c>
      <c r="AF2" s="190" t="s">
        <v>173</v>
      </c>
      <c r="AG2" s="190"/>
      <c r="AH2" s="190"/>
    </row>
    <row r="3" spans="2:34" s="68" customFormat="1" ht="16" x14ac:dyDescent="0.2">
      <c r="B3" s="64"/>
      <c r="C3" s="65"/>
      <c r="D3" s="65"/>
      <c r="E3" s="130"/>
      <c r="F3" s="130"/>
      <c r="G3" s="130"/>
      <c r="H3" s="130"/>
      <c r="I3" s="66"/>
      <c r="J3" s="66"/>
      <c r="K3" s="130"/>
      <c r="L3" s="66"/>
      <c r="M3" s="66"/>
      <c r="N3" s="130"/>
      <c r="O3" s="66"/>
      <c r="P3" s="66"/>
      <c r="Q3" s="21"/>
      <c r="R3" s="67"/>
      <c r="S3" s="66"/>
      <c r="T3" s="130"/>
      <c r="U3" s="66"/>
      <c r="V3" s="66"/>
      <c r="W3" s="130"/>
      <c r="X3" s="66"/>
      <c r="Y3" s="66"/>
      <c r="Z3" s="130"/>
      <c r="AA3" s="130"/>
      <c r="AB3" s="130"/>
      <c r="AC3" s="130"/>
      <c r="AD3" s="130"/>
      <c r="AE3" s="130"/>
      <c r="AF3" s="64"/>
      <c r="AG3" s="65"/>
      <c r="AH3" s="65"/>
    </row>
    <row r="4" spans="2:34" s="68" customFormat="1" ht="16" customHeight="1" x14ac:dyDescent="0.2">
      <c r="B4" s="15">
        <v>1</v>
      </c>
      <c r="C4" s="169">
        <v>31</v>
      </c>
      <c r="D4" s="169" t="s">
        <v>152</v>
      </c>
      <c r="E4" s="130"/>
      <c r="F4" s="130"/>
      <c r="G4" s="130"/>
      <c r="H4" s="130"/>
      <c r="I4" s="66"/>
      <c r="J4" s="66"/>
      <c r="K4" s="130"/>
      <c r="L4" s="66"/>
      <c r="M4" s="66"/>
      <c r="N4" s="130"/>
      <c r="O4" s="66"/>
      <c r="P4" s="66"/>
      <c r="Q4" s="21"/>
      <c r="R4" s="67"/>
      <c r="S4" s="66"/>
      <c r="T4" s="130"/>
      <c r="U4" s="66"/>
      <c r="V4" s="66"/>
      <c r="W4" s="130"/>
      <c r="X4" s="66"/>
      <c r="Y4" s="66"/>
      <c r="Z4" s="130"/>
      <c r="AA4" s="130"/>
      <c r="AB4" s="130"/>
      <c r="AC4" s="130"/>
      <c r="AD4" s="130"/>
      <c r="AE4" s="130"/>
      <c r="AF4" s="15">
        <v>2</v>
      </c>
      <c r="AG4" s="169">
        <v>3</v>
      </c>
      <c r="AH4" s="169" t="s">
        <v>74</v>
      </c>
    </row>
    <row r="5" spans="2:34" s="14" customFormat="1" ht="16" customHeight="1" x14ac:dyDescent="0.2">
      <c r="B5" s="153"/>
      <c r="C5" s="154"/>
      <c r="D5" s="154"/>
      <c r="E5" s="20"/>
      <c r="F5" s="20"/>
      <c r="G5" s="20"/>
      <c r="H5" s="131"/>
      <c r="I5" s="69"/>
      <c r="J5" s="69"/>
      <c r="K5" s="131"/>
      <c r="L5" s="69"/>
      <c r="M5" s="69"/>
      <c r="N5" s="131"/>
      <c r="O5" s="69"/>
      <c r="P5" s="69"/>
      <c r="Q5" s="43"/>
      <c r="R5" s="60"/>
      <c r="S5" s="61" t="s">
        <v>158</v>
      </c>
      <c r="T5" s="131"/>
      <c r="U5" s="69"/>
      <c r="W5" s="131"/>
      <c r="X5" s="69"/>
      <c r="Y5" s="69"/>
      <c r="Z5" s="131"/>
      <c r="AA5" s="131"/>
      <c r="AB5" s="131"/>
      <c r="AC5" s="20"/>
      <c r="AD5" s="20"/>
      <c r="AE5" s="20"/>
      <c r="AF5" s="153"/>
      <c r="AG5" s="154"/>
      <c r="AH5" s="154"/>
    </row>
    <row r="6" spans="2:34" s="14" customFormat="1" ht="16" customHeight="1" x14ac:dyDescent="0.2">
      <c r="B6" s="20"/>
      <c r="C6" s="62"/>
      <c r="D6" s="62"/>
      <c r="E6" s="15">
        <v>1</v>
      </c>
      <c r="F6" s="169">
        <v>31</v>
      </c>
      <c r="G6" s="169" t="s">
        <v>152</v>
      </c>
      <c r="H6" s="131"/>
      <c r="I6" s="69"/>
      <c r="J6" s="69"/>
      <c r="K6" s="131"/>
      <c r="L6" s="69"/>
      <c r="M6" s="69"/>
      <c r="N6" s="131"/>
      <c r="O6" s="69"/>
      <c r="P6" s="69"/>
      <c r="Q6" s="20"/>
      <c r="R6" s="62"/>
      <c r="S6" s="70" t="s">
        <v>159</v>
      </c>
      <c r="T6" s="131"/>
      <c r="U6" s="69"/>
      <c r="W6" s="131"/>
      <c r="X6" s="69"/>
      <c r="Y6" s="69"/>
      <c r="Z6" s="131"/>
      <c r="AA6" s="131"/>
      <c r="AB6" s="131"/>
      <c r="AC6" s="15">
        <v>2</v>
      </c>
      <c r="AD6" s="169">
        <v>3</v>
      </c>
      <c r="AE6" s="169" t="s">
        <v>74</v>
      </c>
      <c r="AF6" s="20"/>
      <c r="AG6" s="62"/>
      <c r="AH6" s="62"/>
    </row>
    <row r="7" spans="2:34" s="14" customFormat="1" ht="16" customHeight="1" x14ac:dyDescent="0.2">
      <c r="B7" s="20"/>
      <c r="C7" s="62"/>
      <c r="D7" s="62"/>
      <c r="E7" s="15">
        <v>33</v>
      </c>
      <c r="F7" s="169">
        <v>22</v>
      </c>
      <c r="G7" s="169" t="s">
        <v>162</v>
      </c>
      <c r="H7" s="132"/>
      <c r="I7" s="71"/>
      <c r="J7" s="62"/>
      <c r="K7" s="131"/>
      <c r="L7" s="69"/>
      <c r="M7" s="69"/>
      <c r="N7" s="131"/>
      <c r="O7" s="69"/>
      <c r="P7" s="69"/>
      <c r="Q7" s="20"/>
      <c r="R7" s="62"/>
      <c r="S7" s="155" t="s">
        <v>160</v>
      </c>
      <c r="T7" s="131"/>
      <c r="U7" s="69"/>
      <c r="W7" s="131"/>
      <c r="X7" s="69"/>
      <c r="Y7" s="69"/>
      <c r="Z7" s="131"/>
      <c r="AA7" s="131"/>
      <c r="AB7" s="131"/>
      <c r="AC7" s="15">
        <v>34</v>
      </c>
      <c r="AD7" s="169">
        <v>27</v>
      </c>
      <c r="AE7" s="169" t="s">
        <v>45</v>
      </c>
      <c r="AF7" s="20"/>
      <c r="AG7" s="62"/>
      <c r="AH7" s="62"/>
    </row>
    <row r="8" spans="2:34" s="14" customFormat="1" ht="16" customHeight="1" x14ac:dyDescent="0.2">
      <c r="B8" s="15">
        <v>32</v>
      </c>
      <c r="C8" s="169">
        <v>38</v>
      </c>
      <c r="D8" s="169" t="s">
        <v>48</v>
      </c>
      <c r="E8" s="18"/>
      <c r="F8" s="170"/>
      <c r="G8" s="170"/>
      <c r="H8" s="17"/>
      <c r="I8" s="71"/>
      <c r="J8" s="62"/>
      <c r="K8" s="131"/>
      <c r="L8" s="69"/>
      <c r="M8" s="69"/>
      <c r="N8" s="131"/>
      <c r="O8" s="69"/>
      <c r="P8" s="69"/>
      <c r="S8" s="72"/>
      <c r="T8" s="131"/>
      <c r="U8" s="69"/>
      <c r="W8" s="131"/>
      <c r="X8" s="69"/>
      <c r="Y8" s="69"/>
      <c r="Z8" s="131"/>
      <c r="AA8" s="131"/>
      <c r="AB8" s="131"/>
      <c r="AC8" s="19"/>
      <c r="AD8" s="170"/>
      <c r="AE8" s="170"/>
      <c r="AF8" s="15">
        <v>31</v>
      </c>
      <c r="AG8" s="169">
        <v>6</v>
      </c>
      <c r="AH8" s="169" t="s">
        <v>69</v>
      </c>
    </row>
    <row r="9" spans="2:34" s="14" customFormat="1" ht="16" customHeight="1" x14ac:dyDescent="0.2">
      <c r="B9" s="15">
        <v>33</v>
      </c>
      <c r="C9" s="169">
        <v>22</v>
      </c>
      <c r="D9" s="169" t="s">
        <v>162</v>
      </c>
      <c r="E9" s="18"/>
      <c r="F9" s="170"/>
      <c r="G9" s="170"/>
      <c r="H9" s="16"/>
      <c r="I9" s="71"/>
      <c r="J9" s="62"/>
      <c r="K9" s="131"/>
      <c r="L9" s="69"/>
      <c r="M9" s="69"/>
      <c r="N9" s="131"/>
      <c r="O9" s="69"/>
      <c r="P9" s="69"/>
      <c r="S9" s="61" t="s">
        <v>37</v>
      </c>
      <c r="T9" s="131"/>
      <c r="U9" s="69"/>
      <c r="W9" s="131"/>
      <c r="X9" s="69"/>
      <c r="Y9" s="69"/>
      <c r="Z9" s="131"/>
      <c r="AA9" s="131"/>
      <c r="AB9" s="131"/>
      <c r="AC9" s="17"/>
      <c r="AD9" s="170"/>
      <c r="AE9" s="170"/>
      <c r="AF9" s="15">
        <v>34</v>
      </c>
      <c r="AG9" s="169">
        <v>27</v>
      </c>
      <c r="AH9" s="169" t="s">
        <v>45</v>
      </c>
    </row>
    <row r="10" spans="2:34" s="14" customFormat="1" ht="16" customHeight="1" x14ac:dyDescent="0.2">
      <c r="B10" s="20"/>
      <c r="C10" s="62"/>
      <c r="D10" s="62"/>
      <c r="E10" s="18"/>
      <c r="F10" s="136"/>
      <c r="G10" s="20"/>
      <c r="H10" s="15">
        <v>1</v>
      </c>
      <c r="I10" s="169">
        <v>31</v>
      </c>
      <c r="J10" s="169" t="s">
        <v>152</v>
      </c>
      <c r="K10" s="131"/>
      <c r="L10" s="69"/>
      <c r="M10" s="69"/>
      <c r="N10" s="132"/>
      <c r="O10" s="71"/>
      <c r="P10" s="62"/>
      <c r="T10" s="132"/>
      <c r="U10" s="71"/>
      <c r="W10" s="131"/>
      <c r="X10" s="69"/>
      <c r="Y10" s="69"/>
      <c r="Z10" s="15">
        <v>18</v>
      </c>
      <c r="AA10" s="169">
        <v>45</v>
      </c>
      <c r="AB10" s="169" t="s">
        <v>132</v>
      </c>
      <c r="AC10" s="17"/>
      <c r="AD10" s="136"/>
      <c r="AE10" s="20"/>
      <c r="AF10" s="20"/>
      <c r="AG10" s="62"/>
      <c r="AH10" s="62"/>
    </row>
    <row r="11" spans="2:34" s="14" customFormat="1" ht="16" customHeight="1" x14ac:dyDescent="0.2">
      <c r="B11" s="15">
        <v>16</v>
      </c>
      <c r="C11" s="169">
        <v>29</v>
      </c>
      <c r="D11" s="169" t="s">
        <v>76</v>
      </c>
      <c r="E11" s="18"/>
      <c r="F11" s="136"/>
      <c r="G11" s="20"/>
      <c r="H11" s="15">
        <v>17</v>
      </c>
      <c r="I11" s="169">
        <v>105</v>
      </c>
      <c r="J11" s="169" t="s">
        <v>52</v>
      </c>
      <c r="K11" s="131"/>
      <c r="L11" s="69"/>
      <c r="M11" s="69"/>
      <c r="N11" s="132"/>
      <c r="O11" s="71"/>
      <c r="P11" s="62"/>
      <c r="S11" s="73"/>
      <c r="T11" s="132"/>
      <c r="U11" s="71"/>
      <c r="W11" s="131"/>
      <c r="X11" s="69"/>
      <c r="Y11" s="69"/>
      <c r="Z11" s="15">
        <v>34</v>
      </c>
      <c r="AA11" s="169">
        <v>27</v>
      </c>
      <c r="AB11" s="169" t="s">
        <v>45</v>
      </c>
      <c r="AC11" s="17"/>
      <c r="AD11" s="136"/>
      <c r="AE11" s="20"/>
      <c r="AF11" s="15">
        <v>15</v>
      </c>
      <c r="AG11" s="169">
        <v>103</v>
      </c>
      <c r="AH11" s="169" t="s">
        <v>61</v>
      </c>
    </row>
    <row r="12" spans="2:34" s="14" customFormat="1" ht="16" customHeight="1" x14ac:dyDescent="0.2">
      <c r="B12" s="153"/>
      <c r="C12" s="154"/>
      <c r="D12" s="154"/>
      <c r="E12" s="18"/>
      <c r="F12" s="136"/>
      <c r="G12" s="20"/>
      <c r="H12" s="74"/>
      <c r="I12" s="69"/>
      <c r="J12" s="69"/>
      <c r="K12" s="75"/>
      <c r="L12" s="69"/>
      <c r="M12" s="69"/>
      <c r="N12" s="132"/>
      <c r="O12" s="71"/>
      <c r="P12" s="62"/>
      <c r="T12" s="132"/>
      <c r="U12" s="71"/>
      <c r="W12" s="131"/>
      <c r="X12" s="69"/>
      <c r="Y12" s="69"/>
      <c r="Z12" s="74"/>
      <c r="AA12" s="131"/>
      <c r="AB12" s="131"/>
      <c r="AC12" s="16"/>
      <c r="AD12" s="136"/>
      <c r="AE12" s="20"/>
      <c r="AF12" s="153"/>
      <c r="AG12" s="154"/>
      <c r="AH12" s="154"/>
    </row>
    <row r="13" spans="2:34" s="14" customFormat="1" ht="16" customHeight="1" x14ac:dyDescent="0.2">
      <c r="B13" s="20"/>
      <c r="C13" s="62"/>
      <c r="D13" s="62"/>
      <c r="E13" s="15">
        <v>16</v>
      </c>
      <c r="F13" s="169">
        <v>29</v>
      </c>
      <c r="G13" s="169" t="s">
        <v>76</v>
      </c>
      <c r="H13" s="131"/>
      <c r="I13" s="69"/>
      <c r="J13" s="69"/>
      <c r="K13" s="75"/>
      <c r="L13" s="69"/>
      <c r="M13" s="69"/>
      <c r="N13" s="132"/>
      <c r="O13" s="71"/>
      <c r="P13" s="62"/>
      <c r="T13" s="132"/>
      <c r="U13" s="71"/>
      <c r="W13" s="131"/>
      <c r="X13" s="69"/>
      <c r="Y13" s="69"/>
      <c r="Z13" s="75"/>
      <c r="AA13" s="131"/>
      <c r="AB13" s="131"/>
      <c r="AC13" s="15">
        <v>15</v>
      </c>
      <c r="AD13" s="169">
        <v>103</v>
      </c>
      <c r="AE13" s="169" t="s">
        <v>61</v>
      </c>
      <c r="AF13" s="20"/>
      <c r="AG13" s="62"/>
      <c r="AH13" s="62"/>
    </row>
    <row r="14" spans="2:34" s="14" customFormat="1" ht="16" customHeight="1" x14ac:dyDescent="0.2">
      <c r="B14" s="20"/>
      <c r="C14" s="62"/>
      <c r="D14" s="62"/>
      <c r="E14" s="15">
        <v>17</v>
      </c>
      <c r="F14" s="169">
        <v>105</v>
      </c>
      <c r="G14" s="169" t="s">
        <v>52</v>
      </c>
      <c r="H14" s="131"/>
      <c r="I14" s="69"/>
      <c r="J14" s="69"/>
      <c r="K14" s="76"/>
      <c r="L14" s="69"/>
      <c r="M14" s="69"/>
      <c r="N14" s="131"/>
      <c r="O14" s="71"/>
      <c r="P14" s="62"/>
      <c r="T14" s="132"/>
      <c r="U14" s="71"/>
      <c r="W14" s="131"/>
      <c r="X14" s="69"/>
      <c r="Y14" s="69"/>
      <c r="Z14" s="75"/>
      <c r="AA14" s="131"/>
      <c r="AB14" s="131"/>
      <c r="AC14" s="15">
        <v>18</v>
      </c>
      <c r="AD14" s="169">
        <v>45</v>
      </c>
      <c r="AE14" s="169" t="s">
        <v>132</v>
      </c>
      <c r="AF14" s="20"/>
      <c r="AG14" s="62"/>
      <c r="AH14" s="62"/>
    </row>
    <row r="15" spans="2:34" s="14" customFormat="1" ht="16" customHeight="1" x14ac:dyDescent="0.2">
      <c r="B15" s="15">
        <v>17</v>
      </c>
      <c r="C15" s="169">
        <v>105</v>
      </c>
      <c r="D15" s="169" t="s">
        <v>52</v>
      </c>
      <c r="E15" s="18"/>
      <c r="F15" s="170"/>
      <c r="G15" s="170"/>
      <c r="H15" s="131"/>
      <c r="I15" s="69"/>
      <c r="J15" s="69"/>
      <c r="K15" s="76"/>
      <c r="L15" s="69"/>
      <c r="M15" s="69"/>
      <c r="N15" s="131"/>
      <c r="O15" s="71"/>
      <c r="P15" s="62"/>
      <c r="T15" s="132"/>
      <c r="U15" s="71"/>
      <c r="W15" s="131"/>
      <c r="X15" s="69"/>
      <c r="Y15" s="69"/>
      <c r="Z15" s="75"/>
      <c r="AA15" s="131"/>
      <c r="AB15" s="131"/>
      <c r="AC15" s="18"/>
      <c r="AD15" s="170"/>
      <c r="AE15" s="170"/>
      <c r="AF15" s="15">
        <v>18</v>
      </c>
      <c r="AG15" s="169">
        <v>45</v>
      </c>
      <c r="AH15" s="169" t="s">
        <v>132</v>
      </c>
    </row>
    <row r="16" spans="2:34" s="14" customFormat="1" ht="16" customHeight="1" x14ac:dyDescent="0.2">
      <c r="B16" s="153"/>
      <c r="C16" s="154"/>
      <c r="D16" s="154"/>
      <c r="E16" s="18"/>
      <c r="F16" s="170"/>
      <c r="G16" s="170"/>
      <c r="H16" s="131"/>
      <c r="I16" s="69"/>
      <c r="J16" s="69"/>
      <c r="K16" s="54"/>
      <c r="N16" s="131"/>
      <c r="O16" s="71"/>
      <c r="P16" s="62"/>
      <c r="T16" s="132"/>
      <c r="U16" s="71"/>
      <c r="W16" s="131"/>
      <c r="X16" s="69"/>
      <c r="Y16" s="69"/>
      <c r="Z16" s="75"/>
      <c r="AA16" s="131"/>
      <c r="AB16" s="131"/>
      <c r="AC16" s="18"/>
      <c r="AD16" s="170"/>
      <c r="AE16" s="170"/>
      <c r="AF16" s="153"/>
      <c r="AG16" s="154"/>
      <c r="AH16" s="154"/>
    </row>
    <row r="17" spans="2:34" s="14" customFormat="1" ht="16" customHeight="1" x14ac:dyDescent="0.2">
      <c r="B17" s="20"/>
      <c r="C17" s="62"/>
      <c r="D17" s="62"/>
      <c r="E17" s="20"/>
      <c r="F17" s="20"/>
      <c r="G17" s="20"/>
      <c r="H17" s="20"/>
      <c r="I17" s="62"/>
      <c r="J17" s="62"/>
      <c r="K17" s="15">
        <v>1</v>
      </c>
      <c r="L17" s="169">
        <v>31</v>
      </c>
      <c r="M17" s="169" t="s">
        <v>152</v>
      </c>
      <c r="N17" s="132"/>
      <c r="O17" s="71"/>
      <c r="P17" s="62"/>
      <c r="T17" s="132"/>
      <c r="U17" s="71"/>
      <c r="V17" s="69"/>
      <c r="W17" s="15">
        <v>26</v>
      </c>
      <c r="X17" s="169">
        <v>18</v>
      </c>
      <c r="Y17" s="169" t="s">
        <v>80</v>
      </c>
      <c r="Z17" s="75"/>
      <c r="AA17" s="131"/>
      <c r="AB17" s="131"/>
      <c r="AC17" s="20"/>
      <c r="AD17" s="20"/>
      <c r="AE17" s="20"/>
      <c r="AF17" s="20"/>
      <c r="AG17" s="62"/>
      <c r="AH17" s="62"/>
    </row>
    <row r="18" spans="2:34" s="14" customFormat="1" ht="16" customHeight="1" x14ac:dyDescent="0.2">
      <c r="B18" s="15">
        <v>8</v>
      </c>
      <c r="C18" s="169">
        <v>70</v>
      </c>
      <c r="D18" s="169" t="s">
        <v>73</v>
      </c>
      <c r="E18" s="20"/>
      <c r="F18" s="20"/>
      <c r="G18" s="20"/>
      <c r="H18" s="20"/>
      <c r="I18" s="62"/>
      <c r="J18" s="62"/>
      <c r="K18" s="15">
        <v>25</v>
      </c>
      <c r="L18" s="169">
        <v>32</v>
      </c>
      <c r="M18" s="169" t="s">
        <v>68</v>
      </c>
      <c r="N18" s="17"/>
      <c r="O18" s="71"/>
      <c r="P18" s="62"/>
      <c r="T18" s="132"/>
      <c r="U18" s="71"/>
      <c r="V18" s="69"/>
      <c r="W18" s="15">
        <v>34</v>
      </c>
      <c r="X18" s="169">
        <v>27</v>
      </c>
      <c r="Y18" s="169" t="s">
        <v>45</v>
      </c>
      <c r="Z18" s="75"/>
      <c r="AA18" s="131"/>
      <c r="AB18" s="131"/>
      <c r="AC18" s="20"/>
      <c r="AD18" s="20"/>
      <c r="AE18" s="20"/>
      <c r="AF18" s="15">
        <v>7</v>
      </c>
      <c r="AG18" s="169">
        <v>5</v>
      </c>
      <c r="AH18" s="169" t="s">
        <v>62</v>
      </c>
    </row>
    <row r="19" spans="2:34" s="14" customFormat="1" ht="16" customHeight="1" x14ac:dyDescent="0.2">
      <c r="B19" s="153"/>
      <c r="C19" s="154"/>
      <c r="D19" s="154"/>
      <c r="E19" s="20"/>
      <c r="F19" s="20"/>
      <c r="G19" s="20"/>
      <c r="H19" s="131"/>
      <c r="I19" s="69"/>
      <c r="J19" s="69"/>
      <c r="K19" s="74"/>
      <c r="L19" s="69"/>
      <c r="M19" s="69"/>
      <c r="N19" s="75"/>
      <c r="O19" s="69"/>
      <c r="P19" s="69"/>
      <c r="T19" s="132"/>
      <c r="U19" s="71"/>
      <c r="V19" s="69"/>
      <c r="W19" s="74"/>
      <c r="X19" s="69"/>
      <c r="Y19" s="69"/>
      <c r="Z19" s="75"/>
      <c r="AA19" s="131"/>
      <c r="AB19" s="131"/>
      <c r="AC19" s="20"/>
      <c r="AD19" s="20"/>
      <c r="AE19" s="20"/>
      <c r="AF19" s="153"/>
      <c r="AG19" s="154"/>
      <c r="AH19" s="154"/>
    </row>
    <row r="20" spans="2:34" s="14" customFormat="1" ht="16" customHeight="1" x14ac:dyDescent="0.2">
      <c r="B20" s="20"/>
      <c r="C20" s="62"/>
      <c r="D20" s="62"/>
      <c r="E20" s="15">
        <v>8</v>
      </c>
      <c r="F20" s="169">
        <v>70</v>
      </c>
      <c r="G20" s="169" t="s">
        <v>73</v>
      </c>
      <c r="H20" s="131"/>
      <c r="I20" s="69"/>
      <c r="J20" s="69"/>
      <c r="K20" s="77"/>
      <c r="L20" s="62"/>
      <c r="M20" s="62"/>
      <c r="N20" s="75"/>
      <c r="O20" s="69"/>
      <c r="P20" s="69"/>
      <c r="T20" s="132"/>
      <c r="U20" s="71"/>
      <c r="V20" s="69"/>
      <c r="W20" s="75"/>
      <c r="X20" s="69"/>
      <c r="Y20" s="69"/>
      <c r="Z20" s="75"/>
      <c r="AA20" s="131"/>
      <c r="AB20" s="131"/>
      <c r="AC20" s="15">
        <v>7</v>
      </c>
      <c r="AD20" s="169">
        <v>5</v>
      </c>
      <c r="AE20" s="169" t="s">
        <v>62</v>
      </c>
      <c r="AF20" s="20"/>
      <c r="AG20" s="62"/>
      <c r="AH20" s="62"/>
    </row>
    <row r="21" spans="2:34" s="14" customFormat="1" ht="16" customHeight="1" x14ac:dyDescent="0.2">
      <c r="B21" s="20"/>
      <c r="C21" s="62"/>
      <c r="D21" s="62"/>
      <c r="E21" s="15">
        <v>25</v>
      </c>
      <c r="F21" s="169">
        <v>32</v>
      </c>
      <c r="G21" s="169" t="s">
        <v>68</v>
      </c>
      <c r="H21" s="131"/>
      <c r="I21" s="69"/>
      <c r="J21" s="69"/>
      <c r="K21" s="77"/>
      <c r="L21" s="62"/>
      <c r="M21" s="62"/>
      <c r="N21" s="75"/>
      <c r="O21" s="69"/>
      <c r="P21" s="69"/>
      <c r="T21" s="132"/>
      <c r="U21" s="71"/>
      <c r="V21" s="69"/>
      <c r="W21" s="75"/>
      <c r="X21" s="69"/>
      <c r="Y21" s="69"/>
      <c r="Z21" s="75"/>
      <c r="AA21" s="131"/>
      <c r="AB21" s="131"/>
      <c r="AC21" s="15">
        <v>26</v>
      </c>
      <c r="AD21" s="169">
        <v>18</v>
      </c>
      <c r="AE21" s="169" t="s">
        <v>80</v>
      </c>
      <c r="AF21" s="20"/>
      <c r="AG21" s="62"/>
      <c r="AH21" s="62"/>
    </row>
    <row r="22" spans="2:34" s="14" customFormat="1" ht="16" customHeight="1" x14ac:dyDescent="0.2">
      <c r="B22" s="15">
        <v>25</v>
      </c>
      <c r="C22" s="169">
        <v>32</v>
      </c>
      <c r="D22" s="169" t="s">
        <v>68</v>
      </c>
      <c r="E22" s="18"/>
      <c r="F22" s="170"/>
      <c r="G22" s="170"/>
      <c r="H22" s="78"/>
      <c r="I22" s="69"/>
      <c r="J22" s="69"/>
      <c r="K22" s="75"/>
      <c r="L22" s="69"/>
      <c r="M22" s="69"/>
      <c r="N22" s="75"/>
      <c r="O22" s="69"/>
      <c r="P22" s="69"/>
      <c r="T22" s="20"/>
      <c r="U22" s="62"/>
      <c r="V22" s="69"/>
      <c r="W22" s="75"/>
      <c r="X22" s="69"/>
      <c r="Y22" s="69"/>
      <c r="Z22" s="78"/>
      <c r="AA22" s="131"/>
      <c r="AB22" s="131"/>
      <c r="AC22" s="19"/>
      <c r="AD22" s="170"/>
      <c r="AE22" s="170"/>
      <c r="AF22" s="15">
        <v>26</v>
      </c>
      <c r="AG22" s="169">
        <v>18</v>
      </c>
      <c r="AH22" s="169" t="s">
        <v>80</v>
      </c>
    </row>
    <row r="23" spans="2:34" s="14" customFormat="1" ht="16" customHeight="1" x14ac:dyDescent="0.2">
      <c r="B23" s="15">
        <v>40</v>
      </c>
      <c r="C23" s="169">
        <v>121</v>
      </c>
      <c r="D23" s="169" t="s">
        <v>127</v>
      </c>
      <c r="E23" s="18"/>
      <c r="F23" s="170"/>
      <c r="G23" s="170"/>
      <c r="H23" s="15">
        <v>9</v>
      </c>
      <c r="I23" s="169">
        <v>4</v>
      </c>
      <c r="J23" s="169" t="s">
        <v>51</v>
      </c>
      <c r="K23" s="131"/>
      <c r="L23" s="69"/>
      <c r="M23" s="69"/>
      <c r="N23" s="75"/>
      <c r="O23" s="69"/>
      <c r="P23" s="69"/>
      <c r="T23" s="20"/>
      <c r="U23" s="62"/>
      <c r="V23" s="69"/>
      <c r="W23" s="75"/>
      <c r="X23" s="69"/>
      <c r="Y23" s="69"/>
      <c r="Z23" s="15">
        <v>10</v>
      </c>
      <c r="AA23" s="169">
        <v>104</v>
      </c>
      <c r="AB23" s="169" t="s">
        <v>77</v>
      </c>
      <c r="AC23" s="17"/>
      <c r="AD23" s="170"/>
      <c r="AE23" s="170"/>
      <c r="AF23" s="15">
        <v>39</v>
      </c>
      <c r="AG23" s="169">
        <v>131</v>
      </c>
      <c r="AH23" s="169" t="s">
        <v>156</v>
      </c>
    </row>
    <row r="24" spans="2:34" s="14" customFormat="1" ht="16" customHeight="1" x14ac:dyDescent="0.2">
      <c r="B24" s="20"/>
      <c r="C24" s="62"/>
      <c r="D24" s="62"/>
      <c r="E24" s="131"/>
      <c r="F24" s="20"/>
      <c r="G24" s="20"/>
      <c r="H24" s="15">
        <v>25</v>
      </c>
      <c r="I24" s="169">
        <v>32</v>
      </c>
      <c r="J24" s="169" t="s">
        <v>68</v>
      </c>
      <c r="K24" s="131"/>
      <c r="L24" s="69"/>
      <c r="M24" s="69"/>
      <c r="N24" s="75"/>
      <c r="O24" s="69"/>
      <c r="P24" s="62"/>
      <c r="T24" s="20"/>
      <c r="U24" s="62"/>
      <c r="V24" s="69"/>
      <c r="W24" s="75"/>
      <c r="X24" s="69"/>
      <c r="Y24" s="69"/>
      <c r="Z24" s="15">
        <v>26</v>
      </c>
      <c r="AA24" s="169">
        <v>18</v>
      </c>
      <c r="AB24" s="169" t="s">
        <v>80</v>
      </c>
      <c r="AC24" s="77"/>
      <c r="AD24" s="20"/>
      <c r="AE24" s="20"/>
      <c r="AF24" s="20"/>
      <c r="AG24" s="62"/>
      <c r="AH24" s="62"/>
    </row>
    <row r="25" spans="2:34" s="14" customFormat="1" ht="16" customHeight="1" x14ac:dyDescent="0.2">
      <c r="B25" s="15">
        <v>9</v>
      </c>
      <c r="C25" s="169">
        <v>4</v>
      </c>
      <c r="D25" s="169" t="s">
        <v>51</v>
      </c>
      <c r="E25" s="20"/>
      <c r="F25" s="20"/>
      <c r="G25" s="20"/>
      <c r="H25" s="74"/>
      <c r="I25" s="69"/>
      <c r="J25" s="69"/>
      <c r="K25" s="131"/>
      <c r="L25" s="69"/>
      <c r="M25" s="69"/>
      <c r="N25" s="75"/>
      <c r="O25" s="69"/>
      <c r="P25" s="62"/>
      <c r="Q25" s="20"/>
      <c r="R25" s="62"/>
      <c r="S25" s="62"/>
      <c r="T25" s="20"/>
      <c r="U25" s="62"/>
      <c r="V25" s="69"/>
      <c r="W25" s="75"/>
      <c r="X25" s="69"/>
      <c r="Y25" s="69"/>
      <c r="Z25" s="131"/>
      <c r="AA25" s="131"/>
      <c r="AB25" s="131"/>
      <c r="AC25" s="77"/>
      <c r="AD25" s="20"/>
      <c r="AE25" s="20"/>
      <c r="AF25" s="15">
        <v>10</v>
      </c>
      <c r="AG25" s="169">
        <v>104</v>
      </c>
      <c r="AH25" s="169" t="s">
        <v>77</v>
      </c>
    </row>
    <row r="26" spans="2:34" s="14" customFormat="1" ht="16" customHeight="1" x14ac:dyDescent="0.2">
      <c r="B26" s="153"/>
      <c r="C26" s="154"/>
      <c r="D26" s="154"/>
      <c r="E26" s="20"/>
      <c r="F26" s="20"/>
      <c r="G26" s="20"/>
      <c r="H26" s="75"/>
      <c r="I26" s="69"/>
      <c r="J26" s="69"/>
      <c r="K26" s="131"/>
      <c r="L26" s="69"/>
      <c r="M26" s="69"/>
      <c r="N26" s="75"/>
      <c r="O26" s="69"/>
      <c r="P26" s="62"/>
      <c r="Q26" s="194" t="s">
        <v>26</v>
      </c>
      <c r="R26" s="194"/>
      <c r="S26" s="194"/>
      <c r="T26" s="20"/>
      <c r="U26" s="62"/>
      <c r="V26" s="69"/>
      <c r="W26" s="75"/>
      <c r="X26" s="69"/>
      <c r="Y26" s="69"/>
      <c r="Z26" s="131"/>
      <c r="AA26" s="131"/>
      <c r="AB26" s="131"/>
      <c r="AC26" s="79"/>
      <c r="AD26" s="20"/>
      <c r="AE26" s="20"/>
      <c r="AF26" s="153"/>
      <c r="AG26" s="154"/>
      <c r="AH26" s="154"/>
    </row>
    <row r="27" spans="2:34" s="14" customFormat="1" ht="16" customHeight="1" x14ac:dyDescent="0.2">
      <c r="B27" s="20"/>
      <c r="C27" s="62"/>
      <c r="D27" s="62"/>
      <c r="E27" s="15">
        <v>9</v>
      </c>
      <c r="F27" s="169">
        <v>4</v>
      </c>
      <c r="G27" s="169" t="s">
        <v>51</v>
      </c>
      <c r="H27" s="131"/>
      <c r="I27" s="69"/>
      <c r="J27" s="69"/>
      <c r="K27" s="131"/>
      <c r="L27" s="69"/>
      <c r="M27" s="69"/>
      <c r="N27" s="75"/>
      <c r="O27" s="69"/>
      <c r="P27" s="62"/>
      <c r="Q27" s="15">
        <v>1</v>
      </c>
      <c r="R27" s="169">
        <v>31</v>
      </c>
      <c r="S27" s="169" t="s">
        <v>152</v>
      </c>
      <c r="T27" s="20"/>
      <c r="U27" s="62"/>
      <c r="V27" s="69"/>
      <c r="W27" s="75"/>
      <c r="X27" s="69"/>
      <c r="Y27" s="69"/>
      <c r="Z27" s="131"/>
      <c r="AA27" s="131"/>
      <c r="AB27" s="131"/>
      <c r="AC27" s="15">
        <v>10</v>
      </c>
      <c r="AD27" s="169">
        <v>104</v>
      </c>
      <c r="AE27" s="169" t="s">
        <v>77</v>
      </c>
      <c r="AF27" s="20"/>
      <c r="AG27" s="62"/>
      <c r="AH27" s="62"/>
    </row>
    <row r="28" spans="2:34" s="14" customFormat="1" ht="16" customHeight="1" x14ac:dyDescent="0.2">
      <c r="B28" s="20"/>
      <c r="C28" s="62"/>
      <c r="D28" s="62"/>
      <c r="E28" s="15">
        <v>24</v>
      </c>
      <c r="F28" s="169">
        <v>25</v>
      </c>
      <c r="G28" s="169" t="s">
        <v>75</v>
      </c>
      <c r="H28" s="131"/>
      <c r="I28" s="69"/>
      <c r="J28" s="69"/>
      <c r="K28" s="131"/>
      <c r="L28" s="69"/>
      <c r="M28" s="69"/>
      <c r="N28" s="75"/>
      <c r="O28" s="69"/>
      <c r="P28" s="62"/>
      <c r="Q28" s="15">
        <v>14</v>
      </c>
      <c r="R28" s="169">
        <v>114</v>
      </c>
      <c r="S28" s="169" t="s">
        <v>84</v>
      </c>
      <c r="T28" s="20"/>
      <c r="U28" s="62"/>
      <c r="V28" s="69"/>
      <c r="W28" s="75"/>
      <c r="X28" s="69"/>
      <c r="Y28" s="69"/>
      <c r="Z28" s="131"/>
      <c r="AA28" s="131"/>
      <c r="AB28" s="131"/>
      <c r="AC28" s="15">
        <v>23</v>
      </c>
      <c r="AD28" s="169">
        <v>126</v>
      </c>
      <c r="AE28" s="169" t="s">
        <v>157</v>
      </c>
      <c r="AF28" s="20"/>
      <c r="AG28" s="62"/>
      <c r="AH28" s="62"/>
    </row>
    <row r="29" spans="2:34" s="14" customFormat="1" ht="16" customHeight="1" x14ac:dyDescent="0.2">
      <c r="B29" s="15">
        <v>24</v>
      </c>
      <c r="C29" s="169">
        <v>25</v>
      </c>
      <c r="D29" s="169" t="s">
        <v>75</v>
      </c>
      <c r="E29" s="18"/>
      <c r="F29" s="170"/>
      <c r="G29" s="170"/>
      <c r="H29" s="131"/>
      <c r="I29" s="69"/>
      <c r="J29" s="69"/>
      <c r="K29" s="131"/>
      <c r="L29" s="69"/>
      <c r="M29" s="69"/>
      <c r="N29" s="78"/>
      <c r="O29" s="69"/>
      <c r="P29" s="62"/>
      <c r="Q29" s="74"/>
      <c r="R29" s="69"/>
      <c r="S29" s="69"/>
      <c r="T29" s="79"/>
      <c r="U29" s="62"/>
      <c r="V29" s="69"/>
      <c r="W29" s="75"/>
      <c r="X29" s="69"/>
      <c r="Y29" s="69"/>
      <c r="Z29" s="131"/>
      <c r="AA29" s="131"/>
      <c r="AB29" s="131"/>
      <c r="AC29" s="18"/>
      <c r="AD29" s="170"/>
      <c r="AE29" s="170"/>
      <c r="AF29" s="15">
        <v>23</v>
      </c>
      <c r="AG29" s="169">
        <v>126</v>
      </c>
      <c r="AH29" s="169" t="s">
        <v>157</v>
      </c>
    </row>
    <row r="30" spans="2:34" s="14" customFormat="1" ht="16" customHeight="1" x14ac:dyDescent="0.2">
      <c r="B30" s="15">
        <v>41</v>
      </c>
      <c r="C30" s="169">
        <v>125</v>
      </c>
      <c r="D30" s="169" t="s">
        <v>117</v>
      </c>
      <c r="E30" s="18"/>
      <c r="F30" s="170"/>
      <c r="G30" s="170"/>
      <c r="H30" s="170"/>
      <c r="I30" s="171"/>
      <c r="J30" s="171"/>
      <c r="K30" s="131"/>
      <c r="L30" s="69"/>
      <c r="M30" s="69"/>
      <c r="N30" s="15">
        <v>1</v>
      </c>
      <c r="O30" s="169">
        <v>31</v>
      </c>
      <c r="P30" s="169" t="s">
        <v>152</v>
      </c>
      <c r="Q30" s="131"/>
      <c r="R30" s="69"/>
      <c r="S30" s="69"/>
      <c r="T30" s="15">
        <v>14</v>
      </c>
      <c r="U30" s="169">
        <v>114</v>
      </c>
      <c r="V30" s="169" t="s">
        <v>84</v>
      </c>
      <c r="W30" s="80"/>
      <c r="Z30" s="131"/>
      <c r="AA30" s="131"/>
      <c r="AB30" s="131"/>
      <c r="AC30" s="18"/>
      <c r="AD30" s="170"/>
      <c r="AE30" s="170"/>
      <c r="AF30" s="15">
        <v>42</v>
      </c>
      <c r="AG30" s="169">
        <v>43</v>
      </c>
      <c r="AH30" s="169" t="s">
        <v>56</v>
      </c>
    </row>
    <row r="31" spans="2:34" s="14" customFormat="1" ht="16" customHeight="1" x14ac:dyDescent="0.2">
      <c r="B31" s="20"/>
      <c r="C31" s="62"/>
      <c r="D31" s="62"/>
      <c r="E31" s="18"/>
      <c r="F31" s="170"/>
      <c r="G31" s="170"/>
      <c r="H31" s="170"/>
      <c r="I31" s="171"/>
      <c r="J31" s="171"/>
      <c r="K31" s="131"/>
      <c r="L31" s="69"/>
      <c r="M31" s="69"/>
      <c r="N31" s="15">
        <v>13</v>
      </c>
      <c r="O31" s="169">
        <v>37</v>
      </c>
      <c r="P31" s="169" t="s">
        <v>64</v>
      </c>
      <c r="T31" s="15">
        <v>26</v>
      </c>
      <c r="U31" s="169">
        <v>18</v>
      </c>
      <c r="V31" s="169" t="s">
        <v>80</v>
      </c>
      <c r="W31" s="80"/>
      <c r="Z31" s="131"/>
      <c r="AA31" s="131"/>
      <c r="AB31" s="131"/>
      <c r="AC31" s="18"/>
      <c r="AD31" s="170"/>
      <c r="AE31" s="170"/>
      <c r="AF31" s="20"/>
      <c r="AG31" s="62"/>
      <c r="AH31" s="62"/>
    </row>
    <row r="32" spans="2:34" s="14" customFormat="1" ht="16" customHeight="1" x14ac:dyDescent="0.2">
      <c r="B32" s="15">
        <v>4</v>
      </c>
      <c r="C32" s="169">
        <v>21</v>
      </c>
      <c r="D32" s="169" t="s">
        <v>130</v>
      </c>
      <c r="E32" s="18"/>
      <c r="F32" s="170"/>
      <c r="G32" s="170"/>
      <c r="H32" s="170"/>
      <c r="I32" s="171"/>
      <c r="J32" s="171"/>
      <c r="K32" s="131"/>
      <c r="L32" s="69"/>
      <c r="M32" s="69"/>
      <c r="N32" s="74"/>
      <c r="O32" s="69"/>
      <c r="P32" s="62"/>
      <c r="T32" s="131"/>
      <c r="U32" s="69"/>
      <c r="V32" s="69"/>
      <c r="W32" s="80"/>
      <c r="Z32" s="131"/>
      <c r="AA32" s="131"/>
      <c r="AB32" s="131"/>
      <c r="AC32" s="18"/>
      <c r="AD32" s="170"/>
      <c r="AE32" s="170"/>
      <c r="AF32" s="15">
        <v>3</v>
      </c>
      <c r="AG32" s="169">
        <v>2</v>
      </c>
      <c r="AH32" s="169" t="s">
        <v>41</v>
      </c>
    </row>
    <row r="33" spans="2:34" s="14" customFormat="1" ht="16" customHeight="1" x14ac:dyDescent="0.2">
      <c r="B33" s="153"/>
      <c r="C33" s="154"/>
      <c r="D33" s="154"/>
      <c r="E33" s="20"/>
      <c r="F33" s="20"/>
      <c r="G33" s="136"/>
      <c r="H33" s="132"/>
      <c r="I33" s="71"/>
      <c r="J33" s="62"/>
      <c r="K33" s="131"/>
      <c r="L33" s="69"/>
      <c r="M33" s="69"/>
      <c r="N33" s="75"/>
      <c r="O33" s="69"/>
      <c r="P33" s="62"/>
      <c r="T33" s="20"/>
      <c r="U33" s="62"/>
      <c r="V33" s="69"/>
      <c r="W33" s="75"/>
      <c r="X33" s="69"/>
      <c r="Y33" s="69"/>
      <c r="Z33" s="131"/>
      <c r="AA33" s="131"/>
      <c r="AB33" s="131"/>
      <c r="AC33" s="20"/>
      <c r="AD33" s="20"/>
      <c r="AE33" s="136"/>
      <c r="AF33" s="153"/>
      <c r="AG33" s="154"/>
      <c r="AH33" s="154"/>
    </row>
    <row r="34" spans="2:34" s="14" customFormat="1" ht="16" customHeight="1" x14ac:dyDescent="0.2">
      <c r="B34" s="20"/>
      <c r="C34" s="62"/>
      <c r="D34" s="62"/>
      <c r="E34" s="15">
        <v>4</v>
      </c>
      <c r="F34" s="169">
        <v>21</v>
      </c>
      <c r="G34" s="169" t="s">
        <v>130</v>
      </c>
      <c r="H34" s="132"/>
      <c r="I34" s="71"/>
      <c r="J34" s="62"/>
      <c r="K34" s="131"/>
      <c r="L34" s="69"/>
      <c r="M34" s="69"/>
      <c r="N34" s="75"/>
      <c r="O34" s="69"/>
      <c r="P34" s="69"/>
      <c r="Q34" s="194" t="s">
        <v>27</v>
      </c>
      <c r="R34" s="194"/>
      <c r="S34" s="194"/>
      <c r="T34" s="18"/>
      <c r="U34" s="81"/>
      <c r="V34" s="69"/>
      <c r="W34" s="75"/>
      <c r="X34" s="69"/>
      <c r="Y34" s="69"/>
      <c r="Z34" s="131"/>
      <c r="AA34" s="131"/>
      <c r="AB34" s="131"/>
      <c r="AC34" s="15">
        <v>3</v>
      </c>
      <c r="AD34" s="169">
        <v>2</v>
      </c>
      <c r="AE34" s="169" t="s">
        <v>41</v>
      </c>
      <c r="AF34" s="20"/>
      <c r="AG34" s="62"/>
      <c r="AH34" s="62"/>
    </row>
    <row r="35" spans="2:34" s="14" customFormat="1" ht="16" customHeight="1" x14ac:dyDescent="0.2">
      <c r="B35" s="20"/>
      <c r="C35" s="62"/>
      <c r="D35" s="62"/>
      <c r="E35" s="15">
        <v>29</v>
      </c>
      <c r="F35" s="169">
        <v>28</v>
      </c>
      <c r="G35" s="169" t="s">
        <v>155</v>
      </c>
      <c r="H35" s="132"/>
      <c r="I35" s="71"/>
      <c r="J35" s="62"/>
      <c r="K35" s="132"/>
      <c r="L35" s="71"/>
      <c r="M35" s="69"/>
      <c r="N35" s="75"/>
      <c r="O35" s="69"/>
      <c r="P35" s="69"/>
      <c r="Q35" s="15">
        <v>13</v>
      </c>
      <c r="R35" s="169">
        <v>37</v>
      </c>
      <c r="S35" s="169" t="s">
        <v>64</v>
      </c>
      <c r="T35" s="132"/>
      <c r="U35" s="71"/>
      <c r="V35" s="71"/>
      <c r="W35" s="17"/>
      <c r="X35" s="71"/>
      <c r="Y35" s="71"/>
      <c r="Z35" s="132"/>
      <c r="AA35" s="132"/>
      <c r="AB35" s="132"/>
      <c r="AC35" s="15">
        <v>35</v>
      </c>
      <c r="AD35" s="169">
        <v>80</v>
      </c>
      <c r="AE35" s="169" t="s">
        <v>166</v>
      </c>
      <c r="AF35" s="20"/>
      <c r="AG35" s="62"/>
      <c r="AH35" s="62"/>
    </row>
    <row r="36" spans="2:34" s="14" customFormat="1" ht="16" customHeight="1" x14ac:dyDescent="0.2">
      <c r="B36" s="15">
        <v>29</v>
      </c>
      <c r="C36" s="169">
        <v>28</v>
      </c>
      <c r="D36" s="169" t="s">
        <v>155</v>
      </c>
      <c r="E36" s="18"/>
      <c r="F36" s="170"/>
      <c r="G36" s="170"/>
      <c r="H36" s="82"/>
      <c r="I36" s="62"/>
      <c r="J36" s="62"/>
      <c r="K36" s="20"/>
      <c r="L36" s="62"/>
      <c r="M36" s="69"/>
      <c r="N36" s="75"/>
      <c r="O36" s="69"/>
      <c r="P36" s="69"/>
      <c r="Q36" s="15">
        <v>26</v>
      </c>
      <c r="R36" s="169">
        <v>18</v>
      </c>
      <c r="S36" s="169" t="s">
        <v>80</v>
      </c>
      <c r="T36" s="132"/>
      <c r="U36" s="71"/>
      <c r="V36" s="71"/>
      <c r="W36" s="17"/>
      <c r="X36" s="71"/>
      <c r="Y36" s="71"/>
      <c r="Z36" s="132"/>
      <c r="AA36" s="132"/>
      <c r="AB36" s="132"/>
      <c r="AC36" s="19"/>
      <c r="AD36" s="170"/>
      <c r="AE36" s="170"/>
      <c r="AF36" s="15">
        <v>30</v>
      </c>
      <c r="AG36" s="169">
        <v>101</v>
      </c>
      <c r="AH36" s="169" t="s">
        <v>43</v>
      </c>
    </row>
    <row r="37" spans="2:34" s="14" customFormat="1" ht="16" customHeight="1" x14ac:dyDescent="0.2">
      <c r="B37" s="15">
        <v>36</v>
      </c>
      <c r="C37" s="169">
        <v>57</v>
      </c>
      <c r="D37" s="169" t="s">
        <v>163</v>
      </c>
      <c r="E37" s="18"/>
      <c r="F37" s="170"/>
      <c r="G37" s="170"/>
      <c r="H37" s="83"/>
      <c r="K37" s="20"/>
      <c r="L37" s="62"/>
      <c r="M37" s="69"/>
      <c r="N37" s="75"/>
      <c r="O37" s="69"/>
      <c r="P37" s="69"/>
      <c r="Q37" s="20"/>
      <c r="R37" s="62"/>
      <c r="S37" s="62"/>
      <c r="T37" s="132"/>
      <c r="U37" s="71"/>
      <c r="V37" s="71"/>
      <c r="W37" s="17"/>
      <c r="X37" s="71"/>
      <c r="Y37" s="71"/>
      <c r="Z37" s="132"/>
      <c r="AA37" s="132"/>
      <c r="AB37" s="132"/>
      <c r="AC37" s="17"/>
      <c r="AD37" s="170"/>
      <c r="AE37" s="170"/>
      <c r="AF37" s="15">
        <v>35</v>
      </c>
      <c r="AG37" s="169">
        <v>80</v>
      </c>
      <c r="AH37" s="169" t="s">
        <v>166</v>
      </c>
    </row>
    <row r="38" spans="2:34" s="14" customFormat="1" ht="16" customHeight="1" x14ac:dyDescent="0.2">
      <c r="B38" s="20"/>
      <c r="C38" s="62"/>
      <c r="D38" s="62"/>
      <c r="E38" s="18"/>
      <c r="F38" s="136"/>
      <c r="G38" s="20"/>
      <c r="H38" s="15">
        <v>13</v>
      </c>
      <c r="I38" s="169">
        <v>37</v>
      </c>
      <c r="J38" s="169" t="s">
        <v>64</v>
      </c>
      <c r="K38" s="20"/>
      <c r="L38" s="62"/>
      <c r="M38" s="69"/>
      <c r="N38" s="75"/>
      <c r="O38" s="69"/>
      <c r="P38" s="69"/>
      <c r="Q38" s="20"/>
      <c r="R38" s="62"/>
      <c r="S38" s="62"/>
      <c r="T38" s="132"/>
      <c r="U38" s="71"/>
      <c r="V38" s="71"/>
      <c r="W38" s="17"/>
      <c r="X38" s="71"/>
      <c r="Y38" s="71"/>
      <c r="Z38" s="15">
        <v>3</v>
      </c>
      <c r="AA38" s="169">
        <v>2</v>
      </c>
      <c r="AB38" s="169" t="s">
        <v>41</v>
      </c>
      <c r="AC38" s="17"/>
      <c r="AD38" s="136"/>
      <c r="AE38" s="20"/>
      <c r="AF38" s="20"/>
      <c r="AG38" s="62"/>
      <c r="AH38" s="62"/>
    </row>
    <row r="39" spans="2:34" s="14" customFormat="1" ht="16" customHeight="1" x14ac:dyDescent="0.2">
      <c r="B39" s="15">
        <v>13</v>
      </c>
      <c r="C39" s="169">
        <v>37</v>
      </c>
      <c r="D39" s="169" t="s">
        <v>64</v>
      </c>
      <c r="E39" s="20"/>
      <c r="F39" s="20"/>
      <c r="G39" s="20"/>
      <c r="H39" s="15">
        <v>29</v>
      </c>
      <c r="I39" s="169">
        <v>28</v>
      </c>
      <c r="J39" s="169" t="s">
        <v>155</v>
      </c>
      <c r="K39" s="77"/>
      <c r="L39" s="62"/>
      <c r="M39" s="69"/>
      <c r="N39" s="75"/>
      <c r="O39" s="69"/>
      <c r="P39" s="69"/>
      <c r="Q39" s="15" t="s">
        <v>28</v>
      </c>
      <c r="R39" s="169">
        <v>31</v>
      </c>
      <c r="S39" s="169" t="s">
        <v>152</v>
      </c>
      <c r="T39" s="132"/>
      <c r="U39" s="71"/>
      <c r="V39" s="71"/>
      <c r="W39" s="17"/>
      <c r="X39" s="71"/>
      <c r="Y39" s="71"/>
      <c r="Z39" s="15">
        <v>14</v>
      </c>
      <c r="AA39" s="169">
        <v>114</v>
      </c>
      <c r="AB39" s="169" t="s">
        <v>84</v>
      </c>
      <c r="AC39" s="77"/>
      <c r="AD39" s="20"/>
      <c r="AE39" s="136"/>
      <c r="AF39" s="15">
        <v>14</v>
      </c>
      <c r="AG39" s="169">
        <v>114</v>
      </c>
      <c r="AH39" s="169" t="s">
        <v>84</v>
      </c>
    </row>
    <row r="40" spans="2:34" s="14" customFormat="1" ht="16" customHeight="1" x14ac:dyDescent="0.2">
      <c r="B40" s="153"/>
      <c r="C40" s="154"/>
      <c r="D40" s="154"/>
      <c r="E40" s="20"/>
      <c r="F40" s="20"/>
      <c r="G40" s="20"/>
      <c r="H40" s="77"/>
      <c r="I40" s="62"/>
      <c r="J40" s="62"/>
      <c r="K40" s="77"/>
      <c r="L40" s="62"/>
      <c r="M40" s="62"/>
      <c r="N40" s="75"/>
      <c r="O40" s="69"/>
      <c r="P40" s="69"/>
      <c r="Q40" s="15" t="s">
        <v>29</v>
      </c>
      <c r="R40" s="169">
        <v>114</v>
      </c>
      <c r="S40" s="169" t="s">
        <v>84</v>
      </c>
      <c r="T40" s="132"/>
      <c r="U40" s="71"/>
      <c r="V40" s="71"/>
      <c r="W40" s="17"/>
      <c r="X40" s="71"/>
      <c r="Y40" s="71"/>
      <c r="Z40" s="19"/>
      <c r="AA40" s="132"/>
      <c r="AB40" s="132"/>
      <c r="AC40" s="79"/>
      <c r="AD40" s="20"/>
      <c r="AE40" s="136"/>
      <c r="AF40" s="153"/>
      <c r="AG40" s="154"/>
      <c r="AH40" s="154"/>
    </row>
    <row r="41" spans="2:34" s="14" customFormat="1" ht="16" customHeight="1" x14ac:dyDescent="0.2">
      <c r="B41" s="20"/>
      <c r="C41" s="62"/>
      <c r="D41" s="62"/>
      <c r="E41" s="15">
        <v>13</v>
      </c>
      <c r="F41" s="169">
        <v>37</v>
      </c>
      <c r="G41" s="169" t="s">
        <v>64</v>
      </c>
      <c r="H41" s="20"/>
      <c r="I41" s="62"/>
      <c r="J41" s="62"/>
      <c r="K41" s="77"/>
      <c r="L41" s="62"/>
      <c r="M41" s="62"/>
      <c r="N41" s="75"/>
      <c r="O41" s="69"/>
      <c r="P41" s="69"/>
      <c r="Q41" s="15" t="s">
        <v>30</v>
      </c>
      <c r="R41" s="169">
        <v>18</v>
      </c>
      <c r="S41" s="169" t="s">
        <v>80</v>
      </c>
      <c r="T41" s="132"/>
      <c r="U41" s="71"/>
      <c r="V41" s="71"/>
      <c r="W41" s="17"/>
      <c r="X41" s="71"/>
      <c r="Y41" s="71"/>
      <c r="Z41" s="17"/>
      <c r="AA41" s="132"/>
      <c r="AB41" s="132"/>
      <c r="AC41" s="15">
        <v>14</v>
      </c>
      <c r="AD41" s="169">
        <v>114</v>
      </c>
      <c r="AE41" s="169" t="s">
        <v>84</v>
      </c>
      <c r="AF41" s="20"/>
      <c r="AG41" s="62"/>
      <c r="AH41" s="62"/>
    </row>
    <row r="42" spans="2:34" s="14" customFormat="1" ht="16" customHeight="1" x14ac:dyDescent="0.2">
      <c r="B42" s="20"/>
      <c r="C42" s="62"/>
      <c r="D42" s="62"/>
      <c r="E42" s="15">
        <v>20</v>
      </c>
      <c r="F42" s="169">
        <v>66</v>
      </c>
      <c r="G42" s="169" t="s">
        <v>54</v>
      </c>
      <c r="H42" s="20"/>
      <c r="I42" s="62"/>
      <c r="J42" s="62"/>
      <c r="K42" s="77"/>
      <c r="L42" s="62"/>
      <c r="M42" s="62"/>
      <c r="N42" s="75"/>
      <c r="O42" s="69"/>
      <c r="P42" s="69"/>
      <c r="Q42" s="15" t="s">
        <v>31</v>
      </c>
      <c r="R42" s="169">
        <v>37</v>
      </c>
      <c r="S42" s="169" t="s">
        <v>64</v>
      </c>
      <c r="T42" s="132"/>
      <c r="U42" s="71"/>
      <c r="V42" s="71"/>
      <c r="W42" s="17"/>
      <c r="X42" s="71"/>
      <c r="Y42" s="71"/>
      <c r="Z42" s="17"/>
      <c r="AA42" s="132"/>
      <c r="AB42" s="132"/>
      <c r="AC42" s="15">
        <v>19</v>
      </c>
      <c r="AD42" s="169">
        <v>15</v>
      </c>
      <c r="AE42" s="169" t="s">
        <v>137</v>
      </c>
      <c r="AF42" s="20"/>
      <c r="AG42" s="62"/>
      <c r="AH42" s="62"/>
    </row>
    <row r="43" spans="2:34" s="14" customFormat="1" ht="16" customHeight="1" x14ac:dyDescent="0.2">
      <c r="B43" s="15">
        <v>20</v>
      </c>
      <c r="C43" s="169">
        <v>66</v>
      </c>
      <c r="D43" s="169" t="s">
        <v>54</v>
      </c>
      <c r="E43" s="18"/>
      <c r="F43" s="170"/>
      <c r="G43" s="170"/>
      <c r="H43" s="20"/>
      <c r="I43" s="62"/>
      <c r="J43" s="62"/>
      <c r="K43" s="79"/>
      <c r="L43" s="62"/>
      <c r="M43" s="62"/>
      <c r="N43" s="17"/>
      <c r="O43" s="71"/>
      <c r="P43" s="62"/>
      <c r="T43" s="132"/>
      <c r="U43" s="71"/>
      <c r="V43" s="71"/>
      <c r="W43" s="16"/>
      <c r="X43" s="71"/>
      <c r="Y43" s="71"/>
      <c r="Z43" s="17"/>
      <c r="AA43" s="132"/>
      <c r="AB43" s="132"/>
      <c r="AC43" s="18"/>
      <c r="AD43" s="170"/>
      <c r="AE43" s="170"/>
      <c r="AF43" s="15">
        <v>19</v>
      </c>
      <c r="AG43" s="169">
        <v>15</v>
      </c>
      <c r="AH43" s="169" t="s">
        <v>137</v>
      </c>
    </row>
    <row r="44" spans="2:34" s="14" customFormat="1" ht="16" customHeight="1" x14ac:dyDescent="0.2">
      <c r="B44" s="15">
        <v>45</v>
      </c>
      <c r="C44" s="169">
        <v>41</v>
      </c>
      <c r="D44" s="169" t="s">
        <v>58</v>
      </c>
      <c r="E44" s="18"/>
      <c r="F44" s="170"/>
      <c r="G44" s="170"/>
      <c r="H44" s="20"/>
      <c r="I44" s="62"/>
      <c r="J44" s="62"/>
      <c r="K44" s="15">
        <v>13</v>
      </c>
      <c r="L44" s="169">
        <v>37</v>
      </c>
      <c r="M44" s="169" t="s">
        <v>64</v>
      </c>
      <c r="N44" s="132"/>
      <c r="O44" s="71"/>
      <c r="P44" s="71"/>
      <c r="T44" s="132"/>
      <c r="U44" s="71"/>
      <c r="V44" s="84"/>
      <c r="W44" s="15">
        <v>6</v>
      </c>
      <c r="X44" s="169">
        <v>17</v>
      </c>
      <c r="Y44" s="169" t="s">
        <v>66</v>
      </c>
      <c r="Z44" s="17"/>
      <c r="AA44" s="132"/>
      <c r="AB44" s="132"/>
      <c r="AC44" s="18"/>
      <c r="AD44" s="170"/>
      <c r="AE44" s="170"/>
      <c r="AF44" s="153"/>
      <c r="AG44" s="154"/>
      <c r="AH44" s="154"/>
    </row>
    <row r="45" spans="2:34" s="14" customFormat="1" ht="16" customHeight="1" x14ac:dyDescent="0.2">
      <c r="B45" s="20"/>
      <c r="C45" s="62"/>
      <c r="D45" s="62"/>
      <c r="E45" s="20"/>
      <c r="F45" s="20"/>
      <c r="G45" s="20"/>
      <c r="H45" s="20"/>
      <c r="I45" s="62"/>
      <c r="J45" s="62"/>
      <c r="K45" s="15">
        <v>37</v>
      </c>
      <c r="L45" s="169">
        <v>112</v>
      </c>
      <c r="M45" s="169" t="s">
        <v>59</v>
      </c>
      <c r="N45" s="132"/>
      <c r="O45" s="71"/>
      <c r="P45" s="71"/>
      <c r="T45" s="132"/>
      <c r="U45" s="71"/>
      <c r="V45" s="71"/>
      <c r="W45" s="15">
        <v>14</v>
      </c>
      <c r="X45" s="169">
        <v>114</v>
      </c>
      <c r="Y45" s="169" t="s">
        <v>84</v>
      </c>
      <c r="Z45" s="17"/>
      <c r="AA45" s="132"/>
      <c r="AB45" s="132"/>
      <c r="AC45" s="20"/>
      <c r="AD45" s="20"/>
      <c r="AE45" s="20"/>
      <c r="AF45" s="20"/>
      <c r="AG45" s="62"/>
      <c r="AH45" s="62"/>
    </row>
    <row r="46" spans="2:34" s="14" customFormat="1" ht="16" customHeight="1" x14ac:dyDescent="0.2">
      <c r="B46" s="15">
        <v>5</v>
      </c>
      <c r="C46" s="169">
        <v>23</v>
      </c>
      <c r="D46" s="169" t="s">
        <v>174</v>
      </c>
      <c r="E46" s="20"/>
      <c r="F46" s="20"/>
      <c r="G46" s="20"/>
      <c r="H46" s="20"/>
      <c r="I46" s="62"/>
      <c r="J46" s="62"/>
      <c r="K46" s="85"/>
      <c r="L46" s="62"/>
      <c r="M46" s="62"/>
      <c r="N46" s="132"/>
      <c r="O46" s="71"/>
      <c r="P46" s="71"/>
      <c r="T46" s="132"/>
      <c r="U46" s="71"/>
      <c r="V46" s="71"/>
      <c r="W46" s="132"/>
      <c r="X46" s="71"/>
      <c r="Y46" s="71"/>
      <c r="Z46" s="17"/>
      <c r="AA46" s="132"/>
      <c r="AB46" s="132"/>
      <c r="AC46" s="20"/>
      <c r="AD46" s="20"/>
      <c r="AE46" s="20"/>
      <c r="AF46" s="15">
        <v>6</v>
      </c>
      <c r="AG46" s="169">
        <v>17</v>
      </c>
      <c r="AH46" s="169" t="s">
        <v>66</v>
      </c>
    </row>
    <row r="47" spans="2:34" s="14" customFormat="1" ht="16" customHeight="1" x14ac:dyDescent="0.2">
      <c r="B47" s="153"/>
      <c r="C47" s="154"/>
      <c r="D47" s="154"/>
      <c r="E47" s="20"/>
      <c r="F47" s="20"/>
      <c r="G47" s="20"/>
      <c r="H47" s="20"/>
      <c r="I47" s="62"/>
      <c r="J47" s="62"/>
      <c r="K47" s="77"/>
      <c r="L47" s="62"/>
      <c r="M47" s="62"/>
      <c r="N47" s="132"/>
      <c r="O47" s="71"/>
      <c r="P47" s="71"/>
      <c r="T47" s="132"/>
      <c r="U47" s="71"/>
      <c r="V47" s="71"/>
      <c r="W47" s="132"/>
      <c r="X47" s="71"/>
      <c r="Y47" s="71"/>
      <c r="Z47" s="17"/>
      <c r="AA47" s="132"/>
      <c r="AB47" s="132"/>
      <c r="AC47" s="20"/>
      <c r="AD47" s="20"/>
      <c r="AE47" s="20"/>
      <c r="AF47" s="153"/>
      <c r="AG47" s="154"/>
      <c r="AH47" s="154"/>
    </row>
    <row r="48" spans="2:34" s="14" customFormat="1" ht="16" customHeight="1" x14ac:dyDescent="0.2">
      <c r="B48" s="20"/>
      <c r="C48" s="62"/>
      <c r="D48" s="62"/>
      <c r="E48" s="15">
        <v>5</v>
      </c>
      <c r="F48" s="169">
        <v>23</v>
      </c>
      <c r="G48" s="169" t="s">
        <v>174</v>
      </c>
      <c r="H48" s="20"/>
      <c r="I48" s="62"/>
      <c r="J48" s="62"/>
      <c r="K48" s="77"/>
      <c r="L48" s="62"/>
      <c r="M48" s="62"/>
      <c r="N48" s="132"/>
      <c r="O48" s="172" t="s">
        <v>7</v>
      </c>
      <c r="P48" s="42"/>
      <c r="Q48" s="172"/>
      <c r="R48" s="87"/>
      <c r="S48" s="40"/>
      <c r="T48" s="86"/>
      <c r="U48" s="172" t="s">
        <v>5</v>
      </c>
      <c r="V48" s="71"/>
      <c r="W48" s="132"/>
      <c r="X48" s="71"/>
      <c r="Y48" s="71"/>
      <c r="Z48" s="17"/>
      <c r="AA48" s="132"/>
      <c r="AB48" s="132"/>
      <c r="AC48" s="15">
        <v>6</v>
      </c>
      <c r="AD48" s="169">
        <v>17</v>
      </c>
      <c r="AE48" s="169" t="s">
        <v>66</v>
      </c>
      <c r="AF48" s="20"/>
      <c r="AG48" s="62"/>
      <c r="AH48" s="62"/>
    </row>
    <row r="49" spans="2:34" s="14" customFormat="1" ht="16" customHeight="1" x14ac:dyDescent="0.2">
      <c r="B49" s="20"/>
      <c r="C49" s="62"/>
      <c r="D49" s="62"/>
      <c r="E49" s="15">
        <v>37</v>
      </c>
      <c r="F49" s="169">
        <v>112</v>
      </c>
      <c r="G49" s="169" t="s">
        <v>59</v>
      </c>
      <c r="H49" s="20"/>
      <c r="I49" s="62"/>
      <c r="J49" s="62"/>
      <c r="K49" s="77"/>
      <c r="L49" s="62"/>
      <c r="M49" s="62"/>
      <c r="N49" s="132"/>
      <c r="O49" s="172"/>
      <c r="P49" s="42"/>
      <c r="Q49" s="172"/>
      <c r="R49" s="87"/>
      <c r="S49" s="40"/>
      <c r="T49" s="86"/>
      <c r="U49" s="87"/>
      <c r="V49" s="71"/>
      <c r="W49" s="132"/>
      <c r="X49" s="71"/>
      <c r="Y49" s="71"/>
      <c r="Z49" s="17"/>
      <c r="AA49" s="132"/>
      <c r="AB49" s="132"/>
      <c r="AC49" s="15">
        <v>38</v>
      </c>
      <c r="AD49" s="169">
        <v>39</v>
      </c>
      <c r="AE49" s="169" t="s">
        <v>165</v>
      </c>
      <c r="AF49" s="20"/>
      <c r="AG49" s="62"/>
      <c r="AH49" s="62"/>
    </row>
    <row r="50" spans="2:34" s="14" customFormat="1" ht="16" customHeight="1" x14ac:dyDescent="0.2">
      <c r="B50" s="15">
        <v>28</v>
      </c>
      <c r="C50" s="169">
        <v>118</v>
      </c>
      <c r="D50" s="169" t="s">
        <v>120</v>
      </c>
      <c r="E50" s="18"/>
      <c r="F50" s="170"/>
      <c r="G50" s="170"/>
      <c r="H50" s="79"/>
      <c r="I50" s="62"/>
      <c r="J50" s="62"/>
      <c r="K50" s="77"/>
      <c r="L50" s="62"/>
      <c r="M50" s="62"/>
      <c r="N50" s="132"/>
      <c r="O50" s="172"/>
      <c r="P50" s="42"/>
      <c r="Q50" s="172"/>
      <c r="R50" s="87"/>
      <c r="S50" s="40"/>
      <c r="T50" s="86"/>
      <c r="U50" s="87"/>
      <c r="V50" s="71"/>
      <c r="W50" s="132"/>
      <c r="X50" s="71"/>
      <c r="Y50" s="71"/>
      <c r="Z50" s="16"/>
      <c r="AA50" s="132"/>
      <c r="AB50" s="132"/>
      <c r="AC50" s="19"/>
      <c r="AD50" s="170"/>
      <c r="AE50" s="170"/>
      <c r="AF50" s="15">
        <v>27</v>
      </c>
      <c r="AG50" s="169">
        <v>50</v>
      </c>
      <c r="AH50" s="169" t="s">
        <v>60</v>
      </c>
    </row>
    <row r="51" spans="2:34" s="14" customFormat="1" ht="16" customHeight="1" x14ac:dyDescent="0.2">
      <c r="B51" s="15">
        <v>37</v>
      </c>
      <c r="C51" s="169">
        <v>112</v>
      </c>
      <c r="D51" s="169" t="s">
        <v>59</v>
      </c>
      <c r="E51" s="18"/>
      <c r="F51" s="170"/>
      <c r="G51" s="170"/>
      <c r="H51" s="15">
        <v>12</v>
      </c>
      <c r="I51" s="169">
        <v>127</v>
      </c>
      <c r="J51" s="169" t="s">
        <v>154</v>
      </c>
      <c r="K51" s="20"/>
      <c r="L51" s="62"/>
      <c r="O51" s="172" t="s">
        <v>6</v>
      </c>
      <c r="P51" s="42"/>
      <c r="Q51" s="87"/>
      <c r="R51" s="87"/>
      <c r="S51" s="40"/>
      <c r="T51" s="86"/>
      <c r="U51" s="172" t="s">
        <v>8</v>
      </c>
      <c r="V51" s="71"/>
      <c r="W51" s="132"/>
      <c r="X51" s="71"/>
      <c r="Y51" s="71"/>
      <c r="Z51" s="15">
        <v>6</v>
      </c>
      <c r="AA51" s="169">
        <v>17</v>
      </c>
      <c r="AB51" s="169" t="s">
        <v>66</v>
      </c>
      <c r="AC51" s="17"/>
      <c r="AD51" s="170"/>
      <c r="AE51" s="170"/>
      <c r="AF51" s="15">
        <v>38</v>
      </c>
      <c r="AG51" s="169">
        <v>39</v>
      </c>
      <c r="AH51" s="169" t="s">
        <v>165</v>
      </c>
    </row>
    <row r="52" spans="2:34" s="14" customFormat="1" ht="16" customHeight="1" x14ac:dyDescent="0.2">
      <c r="B52" s="20"/>
      <c r="C52" s="62"/>
      <c r="D52" s="62"/>
      <c r="E52" s="18"/>
      <c r="F52" s="136"/>
      <c r="G52" s="20"/>
      <c r="H52" s="15">
        <v>37</v>
      </c>
      <c r="I52" s="169">
        <v>112</v>
      </c>
      <c r="J52" s="169" t="s">
        <v>59</v>
      </c>
      <c r="K52" s="20"/>
      <c r="L52" s="62"/>
      <c r="O52" s="87"/>
      <c r="P52" s="40"/>
      <c r="Q52" s="86"/>
      <c r="R52" s="87"/>
      <c r="S52" s="40"/>
      <c r="T52" s="86"/>
      <c r="U52" s="87"/>
      <c r="W52" s="132"/>
      <c r="X52" s="71"/>
      <c r="Y52" s="71"/>
      <c r="Z52" s="15">
        <v>11</v>
      </c>
      <c r="AA52" s="169">
        <v>69</v>
      </c>
      <c r="AB52" s="169" t="s">
        <v>153</v>
      </c>
      <c r="AC52" s="17"/>
      <c r="AD52" s="136"/>
      <c r="AE52" s="20"/>
      <c r="AF52" s="20"/>
      <c r="AG52" s="62"/>
      <c r="AH52" s="62"/>
    </row>
    <row r="53" spans="2:34" s="14" customFormat="1" ht="16" customHeight="1" x14ac:dyDescent="0.2">
      <c r="B53" s="15">
        <v>12</v>
      </c>
      <c r="C53" s="169">
        <v>127</v>
      </c>
      <c r="D53" s="169" t="s">
        <v>154</v>
      </c>
      <c r="E53" s="20"/>
      <c r="F53" s="20"/>
      <c r="G53" s="170"/>
      <c r="H53" s="85"/>
      <c r="I53" s="62"/>
      <c r="J53" s="62"/>
      <c r="K53" s="20"/>
      <c r="L53" s="62"/>
      <c r="O53" s="57" t="s">
        <v>180</v>
      </c>
      <c r="P53" s="132"/>
      <c r="Q53" s="71"/>
      <c r="R53" s="62"/>
      <c r="S53" s="132"/>
      <c r="T53" s="71"/>
      <c r="U53" s="62"/>
      <c r="W53" s="132"/>
      <c r="X53" s="71"/>
      <c r="Y53" s="71"/>
      <c r="Z53" s="132"/>
      <c r="AA53" s="132"/>
      <c r="AB53" s="132"/>
      <c r="AC53" s="77"/>
      <c r="AD53" s="20"/>
      <c r="AE53" s="136"/>
      <c r="AF53" s="15">
        <v>11</v>
      </c>
      <c r="AG53" s="169">
        <v>69</v>
      </c>
      <c r="AH53" s="169" t="s">
        <v>153</v>
      </c>
    </row>
    <row r="54" spans="2:34" s="14" customFormat="1" ht="16" customHeight="1" x14ac:dyDescent="0.2">
      <c r="B54" s="153"/>
      <c r="C54" s="154"/>
      <c r="D54" s="154"/>
      <c r="E54" s="20"/>
      <c r="F54" s="20"/>
      <c r="G54" s="170"/>
      <c r="H54" s="77"/>
      <c r="I54" s="62"/>
      <c r="J54" s="62"/>
      <c r="K54" s="20"/>
      <c r="L54" s="62"/>
      <c r="W54" s="132"/>
      <c r="X54" s="71"/>
      <c r="Y54" s="71"/>
      <c r="Z54" s="132"/>
      <c r="AA54" s="132"/>
      <c r="AB54" s="132"/>
      <c r="AC54" s="79"/>
      <c r="AD54" s="20"/>
      <c r="AE54" s="136"/>
      <c r="AF54" s="153"/>
      <c r="AG54" s="154"/>
      <c r="AH54" s="154"/>
    </row>
    <row r="55" spans="2:34" s="14" customFormat="1" ht="16" customHeight="1" x14ac:dyDescent="0.2">
      <c r="B55" s="20"/>
      <c r="C55" s="62"/>
      <c r="D55" s="62"/>
      <c r="E55" s="15">
        <v>12</v>
      </c>
      <c r="F55" s="169">
        <v>127</v>
      </c>
      <c r="G55" s="169" t="s">
        <v>154</v>
      </c>
      <c r="H55" s="20"/>
      <c r="I55" s="62"/>
      <c r="J55" s="62"/>
      <c r="K55" s="20"/>
      <c r="L55" s="62"/>
      <c r="W55" s="132"/>
      <c r="X55" s="71"/>
      <c r="Y55" s="62"/>
      <c r="Z55" s="132"/>
      <c r="AA55" s="132"/>
      <c r="AB55" s="20"/>
      <c r="AC55" s="15">
        <v>11</v>
      </c>
      <c r="AD55" s="169">
        <v>69</v>
      </c>
      <c r="AE55" s="169" t="s">
        <v>153</v>
      </c>
      <c r="AF55" s="20"/>
      <c r="AG55" s="62"/>
      <c r="AH55" s="62"/>
    </row>
    <row r="56" spans="2:34" s="14" customFormat="1" ht="16" customHeight="1" x14ac:dyDescent="0.2">
      <c r="B56" s="20"/>
      <c r="C56" s="62"/>
      <c r="D56" s="62"/>
      <c r="E56" s="15">
        <v>44</v>
      </c>
      <c r="F56" s="169">
        <v>85</v>
      </c>
      <c r="G56" s="169" t="s">
        <v>78</v>
      </c>
      <c r="H56" s="132"/>
      <c r="I56" s="71"/>
      <c r="J56" s="62"/>
      <c r="K56" s="132"/>
      <c r="L56" s="71"/>
      <c r="W56" s="132"/>
      <c r="X56" s="71"/>
      <c r="Y56" s="62"/>
      <c r="Z56" s="132"/>
      <c r="AA56" s="132"/>
      <c r="AB56" s="20"/>
      <c r="AC56" s="15">
        <v>22</v>
      </c>
      <c r="AD56" s="169">
        <v>72</v>
      </c>
      <c r="AE56" s="169" t="s">
        <v>44</v>
      </c>
      <c r="AF56" s="20"/>
      <c r="AG56" s="62"/>
      <c r="AH56" s="62"/>
    </row>
    <row r="57" spans="2:34" s="14" customFormat="1" ht="16" customHeight="1" x14ac:dyDescent="0.2">
      <c r="B57" s="15">
        <v>21</v>
      </c>
      <c r="C57" s="169">
        <v>33</v>
      </c>
      <c r="D57" s="169" t="s">
        <v>139</v>
      </c>
      <c r="E57" s="18"/>
      <c r="F57" s="170"/>
      <c r="G57" s="170"/>
      <c r="H57" s="132"/>
      <c r="I57" s="71"/>
      <c r="J57" s="62"/>
      <c r="K57" s="132"/>
      <c r="L57" s="71"/>
      <c r="M57" s="62"/>
      <c r="N57" s="132"/>
      <c r="O57" s="71"/>
      <c r="W57" s="132"/>
      <c r="X57" s="71"/>
      <c r="Y57" s="62"/>
      <c r="Z57" s="132"/>
      <c r="AA57" s="132"/>
      <c r="AB57" s="20"/>
      <c r="AC57" s="18"/>
      <c r="AD57" s="170"/>
      <c r="AE57" s="170"/>
      <c r="AF57" s="15">
        <v>22</v>
      </c>
      <c r="AG57" s="169">
        <v>72</v>
      </c>
      <c r="AH57" s="169" t="s">
        <v>44</v>
      </c>
    </row>
    <row r="58" spans="2:34" s="14" customFormat="1" ht="16" customHeight="1" x14ac:dyDescent="0.2">
      <c r="B58" s="15">
        <v>44</v>
      </c>
      <c r="C58" s="169">
        <v>85</v>
      </c>
      <c r="D58" s="169" t="s">
        <v>78</v>
      </c>
      <c r="E58" s="18"/>
      <c r="F58" s="170"/>
      <c r="G58" s="170"/>
      <c r="H58" s="132"/>
      <c r="I58" s="71"/>
      <c r="J58" s="62"/>
      <c r="K58" s="132"/>
      <c r="L58" s="71"/>
      <c r="M58" s="62"/>
      <c r="N58" s="132"/>
      <c r="O58" s="71"/>
      <c r="P58" s="62"/>
      <c r="Q58" s="132"/>
      <c r="R58" s="71"/>
      <c r="S58" s="62"/>
      <c r="T58" s="132"/>
      <c r="U58" s="71"/>
      <c r="V58" s="62"/>
      <c r="W58" s="132"/>
      <c r="X58" s="71"/>
      <c r="Y58" s="62"/>
      <c r="Z58" s="132"/>
      <c r="AA58" s="132"/>
      <c r="AB58" s="20"/>
      <c r="AC58" s="18"/>
      <c r="AD58" s="170"/>
      <c r="AE58" s="170"/>
      <c r="AF58" s="15">
        <v>43</v>
      </c>
      <c r="AG58" s="169">
        <v>88</v>
      </c>
      <c r="AH58" s="169" t="s">
        <v>70</v>
      </c>
    </row>
    <row r="59" spans="2:34" ht="16" customHeight="1" x14ac:dyDescent="0.2"/>
    <row r="60" spans="2:34" x14ac:dyDescent="0.2">
      <c r="E60" s="41"/>
      <c r="H60" s="42"/>
      <c r="J60" s="41"/>
      <c r="K60" s="42"/>
      <c r="M60" s="86"/>
      <c r="N60" s="42"/>
      <c r="P60" s="86"/>
      <c r="Q60" s="42"/>
      <c r="S60" s="86"/>
      <c r="T60" s="42"/>
      <c r="V60" s="86"/>
      <c r="W60" s="42"/>
      <c r="X60" s="87"/>
      <c r="Z60" s="42"/>
      <c r="AA60" s="42"/>
    </row>
    <row r="61" spans="2:34" x14ac:dyDescent="0.2">
      <c r="F61" s="40"/>
      <c r="H61" s="42"/>
      <c r="J61" s="86"/>
      <c r="K61" s="42"/>
      <c r="M61" s="86"/>
      <c r="N61" s="42"/>
      <c r="P61" s="86"/>
      <c r="Q61" s="42"/>
      <c r="S61" s="86"/>
      <c r="T61" s="42"/>
      <c r="V61" s="86"/>
      <c r="W61" s="42"/>
      <c r="X61" s="87"/>
      <c r="Z61" s="42"/>
      <c r="AA61" s="42"/>
    </row>
    <row r="62" spans="2:34" x14ac:dyDescent="0.2">
      <c r="F62" s="40"/>
      <c r="G62" s="40"/>
      <c r="H62" s="42"/>
      <c r="J62" s="86"/>
      <c r="K62" s="42"/>
      <c r="L62" s="87"/>
      <c r="N62" s="42"/>
      <c r="O62" s="87"/>
      <c r="Q62" s="42"/>
      <c r="R62" s="87"/>
      <c r="T62" s="42"/>
      <c r="U62" s="87"/>
      <c r="W62" s="42"/>
      <c r="X62" s="87"/>
      <c r="Z62" s="42"/>
      <c r="AA62" s="42"/>
    </row>
    <row r="63" spans="2:34" x14ac:dyDescent="0.2">
      <c r="F63" s="40"/>
      <c r="G63" s="40"/>
      <c r="H63" s="42"/>
      <c r="J63" s="86"/>
      <c r="K63" s="42"/>
      <c r="L63" s="87"/>
      <c r="N63" s="42"/>
      <c r="O63" s="87"/>
      <c r="Q63" s="42"/>
      <c r="R63" s="87"/>
      <c r="T63" s="42"/>
      <c r="U63" s="87"/>
      <c r="W63" s="42"/>
      <c r="X63" s="87"/>
      <c r="Z63" s="42"/>
      <c r="AA63" s="42"/>
    </row>
    <row r="64" spans="2:34" x14ac:dyDescent="0.2">
      <c r="F64" s="40"/>
      <c r="G64" s="40"/>
      <c r="H64" s="42"/>
      <c r="J64" s="86"/>
      <c r="K64" s="42"/>
      <c r="L64" s="87"/>
      <c r="N64" s="42"/>
      <c r="O64" s="87"/>
      <c r="Q64" s="42"/>
      <c r="R64" s="87"/>
      <c r="T64" s="42"/>
      <c r="U64" s="87"/>
      <c r="W64" s="42"/>
      <c r="X64" s="87"/>
      <c r="Z64" s="42"/>
      <c r="AA64" s="42"/>
    </row>
    <row r="65" spans="6:27" x14ac:dyDescent="0.2">
      <c r="F65" s="40"/>
      <c r="G65" s="40"/>
      <c r="H65" s="42"/>
      <c r="J65" s="86"/>
      <c r="K65" s="42"/>
      <c r="L65" s="87"/>
      <c r="N65" s="42"/>
      <c r="O65" s="87"/>
      <c r="Q65" s="42"/>
      <c r="R65" s="87"/>
      <c r="T65" s="42"/>
      <c r="U65" s="87"/>
      <c r="W65" s="42"/>
      <c r="X65" s="87"/>
      <c r="Z65" s="42"/>
      <c r="AA65" s="42"/>
    </row>
    <row r="66" spans="6:27" x14ac:dyDescent="0.2">
      <c r="Q66" s="42"/>
      <c r="R66" s="87"/>
      <c r="T66" s="42"/>
      <c r="U66" s="87"/>
    </row>
  </sheetData>
  <mergeCells count="11">
    <mergeCell ref="W2:Y2"/>
    <mergeCell ref="Z2:AB2"/>
    <mergeCell ref="AF2:AH2"/>
    <mergeCell ref="Q26:S26"/>
    <mergeCell ref="Q34:S34"/>
    <mergeCell ref="T2:V2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scale="4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DC2F-568E-A243-A9B3-BE31E17527A2}">
  <dimension ref="B1:U88"/>
  <sheetViews>
    <sheetView zoomScaleNormal="100" workbookViewId="0">
      <selection activeCell="I71" sqref="I71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33" customWidth="1"/>
    <col min="4" max="4" width="25.33203125" style="1" customWidth="1"/>
    <col min="5" max="5" width="11.33203125" style="1" customWidth="1"/>
    <col min="6" max="6" width="13.33203125" style="133" customWidth="1"/>
    <col min="7" max="8" width="13.33203125" style="1" customWidth="1"/>
    <col min="9" max="9" width="13.33203125" style="141" customWidth="1"/>
    <col min="10" max="11" width="13.33203125" style="1" customWidth="1"/>
    <col min="12" max="12" width="13.33203125" style="152" customWidth="1"/>
    <col min="13" max="14" width="13.33203125" style="1" customWidth="1"/>
    <col min="15" max="15" width="13.33203125" style="133" customWidth="1"/>
    <col min="16" max="17" width="13.33203125" style="1" customWidth="1"/>
    <col min="18" max="18" width="8.5" style="142" customWidth="1"/>
    <col min="19" max="16384" width="8.83203125" style="1"/>
  </cols>
  <sheetData>
    <row r="1" spans="2:18" ht="17" x14ac:dyDescent="0.2">
      <c r="D1" s="93" t="s">
        <v>106</v>
      </c>
    </row>
    <row r="2" spans="2:18" ht="6" customHeight="1" x14ac:dyDescent="0.2">
      <c r="E2" s="135"/>
    </row>
    <row r="3" spans="2:18" ht="17" x14ac:dyDescent="0.2">
      <c r="B3" s="94"/>
      <c r="D3" s="93" t="s">
        <v>37</v>
      </c>
      <c r="F3" s="195" t="s">
        <v>85</v>
      </c>
      <c r="G3" s="196"/>
      <c r="H3" s="197"/>
      <c r="I3" s="195" t="s">
        <v>107</v>
      </c>
      <c r="J3" s="196"/>
      <c r="K3" s="197"/>
      <c r="L3" s="195" t="s">
        <v>150</v>
      </c>
      <c r="M3" s="196"/>
      <c r="N3" s="197"/>
      <c r="O3" s="195" t="s">
        <v>171</v>
      </c>
      <c r="P3" s="196"/>
      <c r="Q3" s="197"/>
    </row>
    <row r="4" spans="2:18" x14ac:dyDescent="0.2">
      <c r="B4" s="95"/>
      <c r="C4" s="95"/>
      <c r="D4" s="96"/>
      <c r="E4" s="96"/>
      <c r="F4" s="198" t="s">
        <v>108</v>
      </c>
      <c r="G4" s="199"/>
      <c r="H4" s="200"/>
      <c r="I4" s="198" t="s">
        <v>109</v>
      </c>
      <c r="J4" s="199"/>
      <c r="K4" s="200"/>
      <c r="L4" s="198" t="s">
        <v>151</v>
      </c>
      <c r="M4" s="199"/>
      <c r="N4" s="200"/>
      <c r="O4" s="198" t="s">
        <v>172</v>
      </c>
      <c r="P4" s="199"/>
      <c r="Q4" s="200"/>
    </row>
    <row r="5" spans="2:18" s="6" customFormat="1" ht="30" x14ac:dyDescent="0.2">
      <c r="B5" s="95" t="s">
        <v>86</v>
      </c>
      <c r="C5" s="95" t="s">
        <v>87</v>
      </c>
      <c r="D5" s="95" t="s">
        <v>88</v>
      </c>
      <c r="E5" s="97" t="s">
        <v>89</v>
      </c>
      <c r="F5" s="98" t="s">
        <v>19</v>
      </c>
      <c r="G5" s="58" t="s">
        <v>38</v>
      </c>
      <c r="H5" s="99" t="s">
        <v>90</v>
      </c>
      <c r="I5" s="98" t="s">
        <v>110</v>
      </c>
      <c r="J5" s="58" t="s">
        <v>111</v>
      </c>
      <c r="K5" s="99" t="s">
        <v>112</v>
      </c>
      <c r="L5" s="98" t="s">
        <v>147</v>
      </c>
      <c r="M5" s="58" t="s">
        <v>148</v>
      </c>
      <c r="N5" s="99" t="s">
        <v>149</v>
      </c>
      <c r="O5" s="98" t="s">
        <v>168</v>
      </c>
      <c r="P5" s="58" t="s">
        <v>169</v>
      </c>
      <c r="Q5" s="99" t="s">
        <v>170</v>
      </c>
      <c r="R5" s="143"/>
    </row>
    <row r="6" spans="2:18" x14ac:dyDescent="0.2">
      <c r="B6" s="100">
        <v>1</v>
      </c>
      <c r="C6" s="101">
        <v>2</v>
      </c>
      <c r="D6" s="102" t="s">
        <v>41</v>
      </c>
      <c r="E6" s="103">
        <f>Table56[[#This Row],[KOPVĒRTĒJUMS]]+Table56[[#This Row],[KOPVĒRTĒJUMS   ]]+Table56[[#This Row],[KOPVĒRTĒJUMS ]]+Table56[[#This Row],[KOPVĒRTĒJUMS  ]]</f>
        <v>378</v>
      </c>
      <c r="F6" s="104">
        <v>4</v>
      </c>
      <c r="G6" s="101">
        <v>100</v>
      </c>
      <c r="H6" s="105">
        <f>Table56[[#This Row],[KVALIFIKĀCIJA]]+Table56[[#This Row],[FINĀLS]]</f>
        <v>104</v>
      </c>
      <c r="I6" s="104">
        <v>12</v>
      </c>
      <c r="J6" s="101">
        <v>100</v>
      </c>
      <c r="K6" s="105">
        <f>Table56[[#This Row],[KVALIFIKĀCIJA ]]+Table56[[#This Row],[FINĀLS ]]</f>
        <v>112</v>
      </c>
      <c r="L6" s="104">
        <v>12</v>
      </c>
      <c r="M6" s="101">
        <v>88</v>
      </c>
      <c r="N6" s="105">
        <f>Table56[[#This Row],[KVALIFIKĀCIJA  ]]+Table56[[#This Row],[FINĀLS  ]]</f>
        <v>100</v>
      </c>
      <c r="O6" s="104">
        <v>8</v>
      </c>
      <c r="P6" s="101">
        <v>54</v>
      </c>
      <c r="Q6" s="105">
        <f>Table56[[#This Row],[KVALIFIKĀCIJA   ]]+Table56[[#This Row],[FINĀLS   ]]</f>
        <v>62</v>
      </c>
    </row>
    <row r="7" spans="2:18" x14ac:dyDescent="0.2">
      <c r="B7" s="100">
        <v>2</v>
      </c>
      <c r="C7" s="100">
        <v>4</v>
      </c>
      <c r="D7" s="102" t="s">
        <v>51</v>
      </c>
      <c r="E7" s="103">
        <f>Table56[[#This Row],[KOPVĒRTĒJUMS]]+Table56[[#This Row],[KOPVĒRTĒJUMS   ]]+Table56[[#This Row],[KOPVĒRTĒJUMS ]]+Table56[[#This Row],[KOPVĒRTĒJUMS  ]]</f>
        <v>324</v>
      </c>
      <c r="F7" s="104">
        <v>8</v>
      </c>
      <c r="G7" s="101">
        <v>54</v>
      </c>
      <c r="H7" s="105">
        <f>Table56[[#This Row],[KVALIFIKĀCIJA]]+Table56[[#This Row],[FINĀLS]]</f>
        <v>62</v>
      </c>
      <c r="I7" s="104">
        <v>8</v>
      </c>
      <c r="J7" s="101">
        <v>88</v>
      </c>
      <c r="K7" s="105">
        <f>Table56[[#This Row],[KVALIFIKĀCIJA ]]+Table56[[#This Row],[FINĀLS ]]</f>
        <v>96</v>
      </c>
      <c r="L7" s="104">
        <v>10</v>
      </c>
      <c r="M7" s="101">
        <v>100</v>
      </c>
      <c r="N7" s="105">
        <f>Table56[[#This Row],[KVALIFIKĀCIJA  ]]+Table56[[#This Row],[FINĀLS  ]]</f>
        <v>110</v>
      </c>
      <c r="O7" s="104">
        <v>2</v>
      </c>
      <c r="P7" s="101">
        <v>54</v>
      </c>
      <c r="Q7" s="105">
        <f>Table56[[#This Row],[KVALIFIKĀCIJA   ]]+Table56[[#This Row],[FINĀLS   ]]</f>
        <v>56</v>
      </c>
    </row>
    <row r="8" spans="2:18" x14ac:dyDescent="0.2">
      <c r="B8" s="100">
        <v>3</v>
      </c>
      <c r="C8" s="101">
        <v>31</v>
      </c>
      <c r="D8" s="102" t="s">
        <v>72</v>
      </c>
      <c r="E8" s="103">
        <f>Table56[[#This Row],[KOPVĒRTĒJUMS]]+Table56[[#This Row],[KOPVĒRTĒJUMS   ]]+Table56[[#This Row],[KOPVĒRTĒJUMS ]]+Table56[[#This Row],[KOPVĒRTĒJUMS  ]]</f>
        <v>304</v>
      </c>
      <c r="F8" s="104">
        <v>3</v>
      </c>
      <c r="G8" s="101">
        <v>54</v>
      </c>
      <c r="H8" s="105">
        <f>Table56[[#This Row],[KVALIFIKĀCIJA]]+Table56[[#This Row],[FINĀLS]]</f>
        <v>57</v>
      </c>
      <c r="I8" s="104">
        <v>3</v>
      </c>
      <c r="J8" s="101">
        <v>69</v>
      </c>
      <c r="K8" s="105">
        <f>Table56[[#This Row],[KVALIFIKĀCIJA ]]+Table56[[#This Row],[FINĀLS ]]</f>
        <v>72</v>
      </c>
      <c r="L8" s="104">
        <v>2</v>
      </c>
      <c r="M8" s="101">
        <v>61</v>
      </c>
      <c r="N8" s="105">
        <f>Table56[[#This Row],[KVALIFIKĀCIJA  ]]+Table56[[#This Row],[FINĀLS  ]]</f>
        <v>63</v>
      </c>
      <c r="O8" s="104">
        <v>12</v>
      </c>
      <c r="P8" s="101">
        <v>100</v>
      </c>
      <c r="Q8" s="105">
        <f>Table56[[#This Row],[KVALIFIKĀCIJA   ]]+Table56[[#This Row],[FINĀLS   ]]</f>
        <v>112</v>
      </c>
    </row>
    <row r="9" spans="2:18" x14ac:dyDescent="0.2">
      <c r="B9" s="100">
        <v>4</v>
      </c>
      <c r="C9" s="100">
        <v>15</v>
      </c>
      <c r="D9" s="102" t="s">
        <v>137</v>
      </c>
      <c r="E9" s="103">
        <f>Table56[[#This Row],[KOPVĒRTĒJUMS]]+Table56[[#This Row],[KOPVĒRTĒJUMS   ]]+Table56[[#This Row],[KOPVĒRTĒJUMS ]]+Table56[[#This Row],[KOPVĒRTĒJUMS  ]]</f>
        <v>232.5</v>
      </c>
      <c r="F9" s="104">
        <v>2</v>
      </c>
      <c r="G9" s="101">
        <v>61</v>
      </c>
      <c r="H9" s="105">
        <f>Table56[[#This Row],[KVALIFIKĀCIJA]]+Table56[[#This Row],[FINĀLS]]</f>
        <v>63</v>
      </c>
      <c r="I9" s="104">
        <v>4</v>
      </c>
      <c r="J9" s="101">
        <v>78</v>
      </c>
      <c r="K9" s="105">
        <f>Table56[[#This Row],[KVALIFIKĀCIJA ]]+Table56[[#This Row],[FINĀLS ]]</f>
        <v>82</v>
      </c>
      <c r="L9" s="104">
        <v>2</v>
      </c>
      <c r="M9" s="101">
        <v>61</v>
      </c>
      <c r="N9" s="105">
        <f>Table56[[#This Row],[KVALIFIKĀCIJA  ]]+Table56[[#This Row],[FINĀLS  ]]</f>
        <v>63</v>
      </c>
      <c r="O9" s="104">
        <v>0.5</v>
      </c>
      <c r="P9" s="101">
        <v>24</v>
      </c>
      <c r="Q9" s="105">
        <f>Table56[[#This Row],[KVALIFIKĀCIJA   ]]+Table56[[#This Row],[FINĀLS   ]]</f>
        <v>24.5</v>
      </c>
    </row>
    <row r="10" spans="2:18" x14ac:dyDescent="0.2">
      <c r="B10" s="100">
        <v>5</v>
      </c>
      <c r="C10" s="101">
        <v>110</v>
      </c>
      <c r="D10" s="102" t="s">
        <v>64</v>
      </c>
      <c r="E10" s="103">
        <f>Table56[[#This Row],[KOPVĒRTĒJUMS]]+Table56[[#This Row],[KOPVĒRTĒJUMS   ]]+Table56[[#This Row],[KOPVĒRTĒJUMS ]]+Table56[[#This Row],[KOPVĒRTĒJUMS  ]]</f>
        <v>201</v>
      </c>
      <c r="F10" s="104">
        <v>12</v>
      </c>
      <c r="G10" s="101">
        <v>54</v>
      </c>
      <c r="H10" s="105">
        <f>Table56[[#This Row],[KVALIFIKĀCIJA]]+Table56[[#This Row],[FINĀLS]]</f>
        <v>66</v>
      </c>
      <c r="I10" s="104"/>
      <c r="J10" s="101"/>
      <c r="K10" s="105"/>
      <c r="L10" s="104">
        <v>4</v>
      </c>
      <c r="M10" s="101">
        <v>61</v>
      </c>
      <c r="N10" s="105">
        <f>Table56[[#This Row],[KVALIFIKĀCIJA  ]]+Table56[[#This Row],[FINĀLS  ]]</f>
        <v>65</v>
      </c>
      <c r="O10" s="104">
        <v>1</v>
      </c>
      <c r="P10" s="101">
        <v>69</v>
      </c>
      <c r="Q10" s="105">
        <f>Table56[[#This Row],[KVALIFIKĀCIJA   ]]+Table56[[#This Row],[FINĀLS   ]]</f>
        <v>70</v>
      </c>
    </row>
    <row r="11" spans="2:18" x14ac:dyDescent="0.2">
      <c r="B11" s="100">
        <v>6</v>
      </c>
      <c r="C11" s="101">
        <v>33</v>
      </c>
      <c r="D11" s="102" t="s">
        <v>139</v>
      </c>
      <c r="E11" s="103">
        <f>Table56[[#This Row],[KOPVĒRTĒJUMS]]+Table56[[#This Row],[KOPVĒRTĒJUMS   ]]+Table56[[#This Row],[KOPVĒRTĒJUMS ]]+Table56[[#This Row],[KOPVĒRTĒJUMS  ]]</f>
        <v>196.5</v>
      </c>
      <c r="F11" s="104">
        <v>0.5</v>
      </c>
      <c r="G11" s="101">
        <v>24</v>
      </c>
      <c r="H11" s="105">
        <f>Table56[[#This Row],[KVALIFIKĀCIJA]]+Table56[[#This Row],[FINĀLS]]</f>
        <v>24.5</v>
      </c>
      <c r="I11" s="104">
        <v>2</v>
      </c>
      <c r="J11" s="101">
        <v>54</v>
      </c>
      <c r="K11" s="105">
        <f>Table56[[#This Row],[KVALIFIKĀCIJA ]]+Table56[[#This Row],[FINĀLS ]]</f>
        <v>56</v>
      </c>
      <c r="L11" s="104">
        <v>0.5</v>
      </c>
      <c r="M11" s="101">
        <v>54</v>
      </c>
      <c r="N11" s="105">
        <f>Table56[[#This Row],[KVALIFIKĀCIJA  ]]+Table56[[#This Row],[FINĀLS  ]]</f>
        <v>54.5</v>
      </c>
      <c r="O11" s="104">
        <v>0.5</v>
      </c>
      <c r="P11" s="101">
        <v>61</v>
      </c>
      <c r="Q11" s="105">
        <f>Table56[[#This Row],[KVALIFIKĀCIJA   ]]+Table56[[#This Row],[FINĀLS   ]]</f>
        <v>61.5</v>
      </c>
    </row>
    <row r="12" spans="2:18" x14ac:dyDescent="0.2">
      <c r="B12" s="100">
        <v>7</v>
      </c>
      <c r="C12" s="101">
        <v>27</v>
      </c>
      <c r="D12" s="102" t="s">
        <v>45</v>
      </c>
      <c r="E12" s="103">
        <f>Table56[[#This Row],[KOPVĒRTĒJUMS]]+Table56[[#This Row],[KOPVĒRTĒJUMS   ]]+Table56[[#This Row],[KOPVĒRTĒJUMS ]]+Table56[[#This Row],[KOPVĒRTĒJUMS  ]]</f>
        <v>193.7</v>
      </c>
      <c r="F12" s="104">
        <v>0.5</v>
      </c>
      <c r="G12" s="101">
        <v>78</v>
      </c>
      <c r="H12" s="105">
        <f>Table56[[#This Row],[KVALIFIKĀCIJA]]+Table56[[#This Row],[FINĀLS]]</f>
        <v>78.5</v>
      </c>
      <c r="I12" s="104"/>
      <c r="J12" s="101"/>
      <c r="K12" s="105"/>
      <c r="L12" s="104">
        <v>0.1</v>
      </c>
      <c r="M12" s="101">
        <v>54</v>
      </c>
      <c r="N12" s="105">
        <f>Table56[[#This Row],[KVALIFIKĀCIJA  ]]+Table56[[#This Row],[FINĀLS  ]]</f>
        <v>54.1</v>
      </c>
      <c r="O12" s="104">
        <v>0.1</v>
      </c>
      <c r="P12" s="101">
        <v>61</v>
      </c>
      <c r="Q12" s="105">
        <f>Table56[[#This Row],[KVALIFIKĀCIJA   ]]+Table56[[#This Row],[FINĀLS   ]]</f>
        <v>61.1</v>
      </c>
    </row>
    <row r="13" spans="2:18" x14ac:dyDescent="0.2">
      <c r="B13" s="100">
        <v>8</v>
      </c>
      <c r="C13" s="101">
        <v>3</v>
      </c>
      <c r="D13" s="102" t="s">
        <v>74</v>
      </c>
      <c r="E13" s="103">
        <f>Table56[[#This Row],[KOPVĒRTĒJUMS]]+Table56[[#This Row],[KOPVĒRTĒJUMS   ]]+Table56[[#This Row],[KOPVĒRTĒJUMS ]]+Table56[[#This Row],[KOPVĒRTĒJUMS  ]]</f>
        <v>191</v>
      </c>
      <c r="F13" s="104">
        <v>2</v>
      </c>
      <c r="G13" s="101">
        <v>61</v>
      </c>
      <c r="H13" s="105">
        <f>Table56[[#This Row],[KVALIFIKĀCIJA]]+Table56[[#This Row],[FINĀLS]]</f>
        <v>63</v>
      </c>
      <c r="I13" s="104">
        <v>3</v>
      </c>
      <c r="J13" s="101">
        <v>61</v>
      </c>
      <c r="K13" s="105">
        <f>Table56[[#This Row],[KVALIFIKĀCIJA ]]+Table56[[#This Row],[FINĀLS ]]</f>
        <v>64</v>
      </c>
      <c r="L13" s="104">
        <v>6</v>
      </c>
      <c r="M13" s="101">
        <v>24</v>
      </c>
      <c r="N13" s="105">
        <f>Table56[[#This Row],[KVALIFIKĀCIJA  ]]+Table56[[#This Row],[FINĀLS  ]]</f>
        <v>30</v>
      </c>
      <c r="O13" s="104">
        <v>10</v>
      </c>
      <c r="P13" s="101">
        <v>24</v>
      </c>
      <c r="Q13" s="105">
        <f>Table56[[#This Row],[KVALIFIKĀCIJA   ]]+Table56[[#This Row],[FINĀLS   ]]</f>
        <v>34</v>
      </c>
    </row>
    <row r="14" spans="2:18" x14ac:dyDescent="0.2">
      <c r="B14" s="100">
        <v>9</v>
      </c>
      <c r="C14" s="101">
        <v>17</v>
      </c>
      <c r="D14" s="102" t="s">
        <v>66</v>
      </c>
      <c r="E14" s="103">
        <f>Table56[[#This Row],[KOPVĒRTĒJUMS]]+Table56[[#This Row],[KOPVĒRTĒJUMS   ]]+Table56[[#This Row],[KOPVĒRTĒJUMS ]]+Table56[[#This Row],[KOPVĒRTĒJUMS  ]]</f>
        <v>180</v>
      </c>
      <c r="F14" s="104">
        <v>2</v>
      </c>
      <c r="G14" s="101">
        <v>88</v>
      </c>
      <c r="H14" s="105">
        <f>Table56[[#This Row],[KVALIFIKĀCIJA]]+Table56[[#This Row],[FINĀLS]]</f>
        <v>90</v>
      </c>
      <c r="I14" s="104"/>
      <c r="J14" s="101"/>
      <c r="K14" s="105"/>
      <c r="L14" s="104">
        <v>1</v>
      </c>
      <c r="M14" s="101">
        <v>24</v>
      </c>
      <c r="N14" s="105">
        <f>Table56[[#This Row],[KVALIFIKĀCIJA  ]]+Table56[[#This Row],[FINĀLS  ]]</f>
        <v>25</v>
      </c>
      <c r="O14" s="104">
        <v>4</v>
      </c>
      <c r="P14" s="101">
        <v>61</v>
      </c>
      <c r="Q14" s="105">
        <f>Table56[[#This Row],[KVALIFIKĀCIJA   ]]+Table56[[#This Row],[FINĀLS   ]]</f>
        <v>65</v>
      </c>
    </row>
    <row r="15" spans="2:18" x14ac:dyDescent="0.2">
      <c r="B15" s="100">
        <v>10</v>
      </c>
      <c r="C15" s="101">
        <v>29</v>
      </c>
      <c r="D15" s="102" t="s">
        <v>76</v>
      </c>
      <c r="E15" s="103">
        <f>Table56[[#This Row],[KOPVĒRTĒJUMS]]+Table56[[#This Row],[KOPVĒRTĒJUMS   ]]+Table56[[#This Row],[KOPVĒRTĒJUMS ]]+Table56[[#This Row],[KOPVĒRTĒJUMS  ]]</f>
        <v>164</v>
      </c>
      <c r="F15" s="104">
        <v>2</v>
      </c>
      <c r="G15" s="101">
        <v>54</v>
      </c>
      <c r="H15" s="105">
        <f>Table56[[#This Row],[KVALIFIKĀCIJA]]+Table56[[#This Row],[FINĀLS]]</f>
        <v>56</v>
      </c>
      <c r="I15" s="104">
        <v>2</v>
      </c>
      <c r="J15" s="101">
        <v>54</v>
      </c>
      <c r="K15" s="105">
        <f>Table56[[#This Row],[KVALIFIKĀCIJA ]]+Table56[[#This Row],[FINĀLS ]]</f>
        <v>56</v>
      </c>
      <c r="L15" s="104">
        <v>3</v>
      </c>
      <c r="M15" s="101">
        <v>24</v>
      </c>
      <c r="N15" s="105">
        <f>Table56[[#This Row],[KVALIFIKĀCIJA  ]]+Table56[[#This Row],[FINĀLS  ]]</f>
        <v>27</v>
      </c>
      <c r="O15" s="104">
        <v>1</v>
      </c>
      <c r="P15" s="101">
        <v>24</v>
      </c>
      <c r="Q15" s="105">
        <f>Table56[[#This Row],[KVALIFIKĀCIJA   ]]+Table56[[#This Row],[FINĀLS   ]]</f>
        <v>25</v>
      </c>
    </row>
    <row r="16" spans="2:18" x14ac:dyDescent="0.2">
      <c r="B16" s="100">
        <v>11</v>
      </c>
      <c r="C16" s="101">
        <v>32</v>
      </c>
      <c r="D16" s="102" t="s">
        <v>68</v>
      </c>
      <c r="E16" s="103">
        <f>Table56[[#This Row],[KOPVĒRTĒJUMS]]+Table56[[#This Row],[KOPVĒRTĒJUMS   ]]+Table56[[#This Row],[KOPVĒRTĒJUMS ]]+Table56[[#This Row],[KOPVĒRTĒJUMS  ]]</f>
        <v>157.35</v>
      </c>
      <c r="F16" s="104">
        <v>0.5</v>
      </c>
      <c r="G16" s="101">
        <v>61</v>
      </c>
      <c r="H16" s="105">
        <f>Table56[[#This Row],[KVALIFIKĀCIJA]]+Table56[[#This Row],[FINĀLS]]</f>
        <v>61.5</v>
      </c>
      <c r="I16" s="104">
        <v>0.5</v>
      </c>
      <c r="J16" s="101">
        <v>24</v>
      </c>
      <c r="K16" s="105">
        <f>Table56[[#This Row],[KVALIFIKĀCIJA ]]+Table56[[#This Row],[FINĀLS ]]</f>
        <v>24.5</v>
      </c>
      <c r="L16" s="104">
        <v>0.1</v>
      </c>
      <c r="M16" s="101">
        <v>10</v>
      </c>
      <c r="N16" s="105">
        <f>Table56[[#This Row],[KVALIFIKĀCIJA  ]]+Table56[[#This Row],[FINĀLS  ]]</f>
        <v>10.1</v>
      </c>
      <c r="O16" s="104">
        <v>0.25</v>
      </c>
      <c r="P16" s="101">
        <v>61</v>
      </c>
      <c r="Q16" s="105">
        <f>Table56[[#This Row],[KVALIFIKĀCIJA   ]]+Table56[[#This Row],[FINĀLS   ]]</f>
        <v>61.25</v>
      </c>
    </row>
    <row r="17" spans="2:18" x14ac:dyDescent="0.2">
      <c r="B17" s="100">
        <v>12</v>
      </c>
      <c r="C17" s="101">
        <v>72</v>
      </c>
      <c r="D17" s="102" t="s">
        <v>44</v>
      </c>
      <c r="E17" s="103">
        <f>Table56[[#This Row],[KOPVĒRTĒJUMS]]+Table56[[#This Row],[KOPVĒRTĒJUMS   ]]+Table56[[#This Row],[KOPVĒRTĒJUMS ]]+Table56[[#This Row],[KOPVĒRTĒJUMS  ]]</f>
        <v>147.85</v>
      </c>
      <c r="F17" s="104">
        <v>0.25</v>
      </c>
      <c r="G17" s="101">
        <v>69</v>
      </c>
      <c r="H17" s="105">
        <f>Table56[[#This Row],[KVALIFIKĀCIJA]]+Table56[[#This Row],[FINĀLS]]</f>
        <v>69.25</v>
      </c>
      <c r="I17" s="104">
        <v>0</v>
      </c>
      <c r="J17" s="101">
        <v>0</v>
      </c>
      <c r="K17" s="105"/>
      <c r="L17" s="104">
        <v>0.1</v>
      </c>
      <c r="M17" s="101">
        <v>54</v>
      </c>
      <c r="N17" s="105">
        <f>Table56[[#This Row],[KVALIFIKĀCIJA  ]]+Table56[[#This Row],[FINĀLS  ]]</f>
        <v>54.1</v>
      </c>
      <c r="O17" s="104">
        <v>0.5</v>
      </c>
      <c r="P17" s="101">
        <v>24</v>
      </c>
      <c r="Q17" s="105">
        <f>Table56[[#This Row],[KVALIFIKĀCIJA   ]]+Table56[[#This Row],[FINĀLS   ]]</f>
        <v>24.5</v>
      </c>
    </row>
    <row r="18" spans="2:18" ht="15" customHeight="1" x14ac:dyDescent="0.2">
      <c r="B18" s="100">
        <v>13</v>
      </c>
      <c r="C18" s="101">
        <v>114</v>
      </c>
      <c r="D18" s="102" t="s">
        <v>84</v>
      </c>
      <c r="E18" s="103">
        <f>Table56[[#This Row],[KOPVĒRTĒJUMS]]+Table56[[#This Row],[KOPVĒRTĒJUMS   ]]+Table56[[#This Row],[KOPVĒRTĒJUMS ]]+Table56[[#This Row],[KOPVĒRTĒJUMS  ]]</f>
        <v>119</v>
      </c>
      <c r="F18" s="104">
        <v>6</v>
      </c>
      <c r="G18" s="101">
        <v>24</v>
      </c>
      <c r="H18" s="105">
        <f>Table56[[#This Row],[KVALIFIKĀCIJA]]+Table56[[#This Row],[FINĀLS]]</f>
        <v>30</v>
      </c>
      <c r="I18" s="104"/>
      <c r="J18" s="101"/>
      <c r="K18" s="105"/>
      <c r="L18" s="104"/>
      <c r="M18" s="101"/>
      <c r="N18" s="105"/>
      <c r="O18" s="104">
        <v>1</v>
      </c>
      <c r="P18" s="101">
        <v>88</v>
      </c>
      <c r="Q18" s="105">
        <f>Table56[[#This Row],[KVALIFIKĀCIJA   ]]+Table56[[#This Row],[FINĀLS   ]]</f>
        <v>89</v>
      </c>
    </row>
    <row r="19" spans="2:18" x14ac:dyDescent="0.2">
      <c r="B19" s="100">
        <v>14</v>
      </c>
      <c r="C19" s="101">
        <v>18</v>
      </c>
      <c r="D19" s="102" t="s">
        <v>80</v>
      </c>
      <c r="E19" s="103">
        <f>Table56[[#This Row],[KOPVĒRTĒJUMS]]+Table56[[#This Row],[KOPVĒRTĒJUMS   ]]+Table56[[#This Row],[KOPVĒRTĒJUMS ]]+Table56[[#This Row],[KOPVĒRTĒJUMS  ]]</f>
        <v>112.6</v>
      </c>
      <c r="F19" s="104">
        <v>0.25</v>
      </c>
      <c r="G19" s="101">
        <v>10</v>
      </c>
      <c r="H19" s="105">
        <f>Table56[[#This Row],[KVALIFIKĀCIJA]]+Table56[[#This Row],[FINĀLS]]</f>
        <v>10.25</v>
      </c>
      <c r="I19" s="104"/>
      <c r="J19" s="101"/>
      <c r="K19" s="105"/>
      <c r="L19" s="104">
        <v>0.1</v>
      </c>
      <c r="M19" s="101">
        <v>24</v>
      </c>
      <c r="N19" s="105">
        <f>Table56[[#This Row],[KVALIFIKĀCIJA  ]]+Table56[[#This Row],[FINĀLS  ]]</f>
        <v>24.1</v>
      </c>
      <c r="O19" s="104">
        <v>0.25</v>
      </c>
      <c r="P19" s="101">
        <v>78</v>
      </c>
      <c r="Q19" s="105">
        <f>Table56[[#This Row],[KVALIFIKĀCIJA   ]]+Table56[[#This Row],[FINĀLS   ]]</f>
        <v>78.25</v>
      </c>
    </row>
    <row r="20" spans="2:18" x14ac:dyDescent="0.2">
      <c r="B20" s="100">
        <v>15</v>
      </c>
      <c r="C20" s="101">
        <v>104</v>
      </c>
      <c r="D20" s="102" t="s">
        <v>77</v>
      </c>
      <c r="E20" s="103">
        <f>Table56[[#This Row],[KOPVĒRTĒJUMS]]+Table56[[#This Row],[KOPVĒRTĒJUMS   ]]+Table56[[#This Row],[KOPVĒRTĒJUMS ]]+Table56[[#This Row],[KOPVĒRTĒJUMS  ]]</f>
        <v>104.35</v>
      </c>
      <c r="F20" s="104">
        <v>0.25</v>
      </c>
      <c r="G20" s="101">
        <v>24</v>
      </c>
      <c r="H20" s="105">
        <f>Table56[[#This Row],[KVALIFIKĀCIJA]]+Table56[[#This Row],[FINĀLS]]</f>
        <v>24.25</v>
      </c>
      <c r="I20" s="104"/>
      <c r="J20" s="101"/>
      <c r="K20" s="105"/>
      <c r="L20" s="104">
        <v>0.1</v>
      </c>
      <c r="M20" s="101">
        <v>24</v>
      </c>
      <c r="N20" s="105">
        <f>Table56[[#This Row],[KVALIFIKĀCIJA  ]]+Table56[[#This Row],[FINĀLS  ]]</f>
        <v>24.1</v>
      </c>
      <c r="O20" s="104">
        <v>2</v>
      </c>
      <c r="P20" s="101">
        <v>54</v>
      </c>
      <c r="Q20" s="105">
        <f>Table56[[#This Row],[KVALIFIKĀCIJA   ]]+Table56[[#This Row],[FINĀLS   ]]</f>
        <v>56</v>
      </c>
    </row>
    <row r="21" spans="2:18" x14ac:dyDescent="0.2">
      <c r="B21" s="100">
        <v>16</v>
      </c>
      <c r="C21" s="101">
        <v>80</v>
      </c>
      <c r="D21" s="102" t="s">
        <v>53</v>
      </c>
      <c r="E21" s="103">
        <f>Table56[[#This Row],[KOPVĒRTĒJUMS]]+Table56[[#This Row],[KOPVĒRTĒJUMS   ]]+Table56[[#This Row],[KOPVĒRTĒJUMS ]]+Table56[[#This Row],[KOPVĒRTĒJUMS  ]]</f>
        <v>102.85</v>
      </c>
      <c r="F21" s="104">
        <v>0.25</v>
      </c>
      <c r="G21" s="101">
        <v>54</v>
      </c>
      <c r="H21" s="105">
        <f>Table56[[#This Row],[KVALIFIKĀCIJA]]+Table56[[#This Row],[FINĀLS]]</f>
        <v>54.25</v>
      </c>
      <c r="I21" s="104"/>
      <c r="J21" s="101"/>
      <c r="K21" s="105"/>
      <c r="L21" s="104">
        <v>0.5</v>
      </c>
      <c r="M21" s="101">
        <v>24</v>
      </c>
      <c r="N21" s="105">
        <f>Table56[[#This Row],[KVALIFIKĀCIJA  ]]+Table56[[#This Row],[FINĀLS  ]]</f>
        <v>24.5</v>
      </c>
      <c r="O21" s="104">
        <v>0.1</v>
      </c>
      <c r="P21" s="101">
        <v>24</v>
      </c>
      <c r="Q21" s="105">
        <f>Table56[[#This Row],[KVALIFIKĀCIJA   ]]+Table56[[#This Row],[FINĀLS   ]]</f>
        <v>24.1</v>
      </c>
    </row>
    <row r="22" spans="2:18" x14ac:dyDescent="0.2">
      <c r="B22" s="100">
        <v>17</v>
      </c>
      <c r="C22" s="101">
        <v>21</v>
      </c>
      <c r="D22" s="102" t="s">
        <v>130</v>
      </c>
      <c r="E22" s="103">
        <f>Table56[[#This Row],[KOPVĒRTĒJUMS]]+Table56[[#This Row],[KOPVĒRTĒJUMS   ]]+Table56[[#This Row],[KOPVĒRTĒJUMS ]]+Table56[[#This Row],[KOPVĒRTĒJUMS  ]]</f>
        <v>99</v>
      </c>
      <c r="F22" s="104">
        <v>1</v>
      </c>
      <c r="G22" s="101">
        <v>10</v>
      </c>
      <c r="H22" s="105">
        <f>Table56[[#This Row],[KVALIFIKĀCIJA]]+Table56[[#This Row],[FINĀLS]]</f>
        <v>11</v>
      </c>
      <c r="I22" s="104"/>
      <c r="J22" s="101"/>
      <c r="K22" s="105"/>
      <c r="L22" s="104">
        <v>4</v>
      </c>
      <c r="M22" s="101">
        <v>54</v>
      </c>
      <c r="N22" s="105">
        <f>Table56[[#This Row],[KVALIFIKĀCIJA  ]]+Table56[[#This Row],[FINĀLS  ]]</f>
        <v>58</v>
      </c>
      <c r="O22" s="104">
        <v>6</v>
      </c>
      <c r="P22" s="101">
        <v>24</v>
      </c>
      <c r="Q22" s="105">
        <f>Table56[[#This Row],[KVALIFIKĀCIJA   ]]+Table56[[#This Row],[FINĀLS   ]]</f>
        <v>30</v>
      </c>
    </row>
    <row r="23" spans="2:18" x14ac:dyDescent="0.2">
      <c r="B23" s="100">
        <v>18</v>
      </c>
      <c r="C23" s="101">
        <v>38</v>
      </c>
      <c r="D23" s="234" t="s">
        <v>48</v>
      </c>
      <c r="E23" s="103">
        <f>Table56[[#This Row],[KOPVĒRTĒJUMS]]+Table56[[#This Row],[KOPVĒRTĒJUMS   ]]+Table56[[#This Row],[KOPVĒRTĒJUMS ]]+Table56[[#This Row],[KOPVĒRTĒJUMS  ]]</f>
        <v>91.35</v>
      </c>
      <c r="F23" s="104">
        <v>3</v>
      </c>
      <c r="G23" s="101">
        <v>54</v>
      </c>
      <c r="H23" s="105">
        <f>Table56[[#This Row],[KVALIFIKĀCIJA]]+Table56[[#This Row],[FINĀLS]]</f>
        <v>57</v>
      </c>
      <c r="I23" s="104"/>
      <c r="J23" s="101"/>
      <c r="K23" s="105"/>
      <c r="L23" s="104">
        <v>0.1</v>
      </c>
      <c r="M23" s="101">
        <v>24</v>
      </c>
      <c r="N23" s="105">
        <f>Table56[[#This Row],[KVALIFIKĀCIJA  ]]+Table56[[#This Row],[FINĀLS  ]]</f>
        <v>24.1</v>
      </c>
      <c r="O23" s="104">
        <v>0.25</v>
      </c>
      <c r="P23" s="101">
        <v>10</v>
      </c>
      <c r="Q23" s="105">
        <f>Table56[[#This Row],[KVALIFIKĀCIJA   ]]+Table56[[#This Row],[FINĀLS   ]]</f>
        <v>10.25</v>
      </c>
    </row>
    <row r="24" spans="2:18" ht="15" customHeight="1" x14ac:dyDescent="0.2">
      <c r="B24" s="100">
        <v>19</v>
      </c>
      <c r="C24" s="101">
        <v>105</v>
      </c>
      <c r="D24" s="102" t="s">
        <v>52</v>
      </c>
      <c r="E24" s="103">
        <f>Table56[[#This Row],[KOPVĒRTĒJUMS]]+Table56[[#This Row],[KOPVĒRTĒJUMS   ]]+Table56[[#This Row],[KOPVĒRTĒJUMS ]]+Table56[[#This Row],[KOPVĒRTĒJUMS  ]]</f>
        <v>88.699999999999989</v>
      </c>
      <c r="F24" s="104">
        <v>0.1</v>
      </c>
      <c r="G24" s="101">
        <v>24</v>
      </c>
      <c r="H24" s="105">
        <f>Table56[[#This Row],[KVALIFIKĀCIJA]]+Table56[[#This Row],[FINĀLS]]</f>
        <v>24.1</v>
      </c>
      <c r="I24" s="104"/>
      <c r="J24" s="101"/>
      <c r="K24" s="105"/>
      <c r="L24" s="104">
        <v>0.1</v>
      </c>
      <c r="M24" s="101">
        <v>10</v>
      </c>
      <c r="N24" s="105">
        <f>Table56[[#This Row],[KVALIFIKĀCIJA  ]]+Table56[[#This Row],[FINĀLS  ]]</f>
        <v>10.1</v>
      </c>
      <c r="O24" s="104">
        <v>0.5</v>
      </c>
      <c r="P24" s="101">
        <v>54</v>
      </c>
      <c r="Q24" s="105">
        <f>Table56[[#This Row],[KVALIFIKĀCIJA   ]]+Table56[[#This Row],[FINĀLS   ]]</f>
        <v>54.5</v>
      </c>
    </row>
    <row r="25" spans="2:18" x14ac:dyDescent="0.2">
      <c r="B25" s="100">
        <v>20</v>
      </c>
      <c r="C25" s="101">
        <v>96</v>
      </c>
      <c r="D25" s="234" t="s">
        <v>113</v>
      </c>
      <c r="E25" s="103">
        <f>Table56[[#This Row],[KOPVĒRTĒJUMS]]+Table56[[#This Row],[KOPVĒRTĒJUMS   ]]+Table56[[#This Row],[KOPVĒRTĒJUMS ]]+Table56[[#This Row],[KOPVĒRTĒJUMS  ]]</f>
        <v>84.5</v>
      </c>
      <c r="F25" s="104"/>
      <c r="G25" s="101"/>
      <c r="H25" s="105"/>
      <c r="I25" s="104">
        <v>6</v>
      </c>
      <c r="J25" s="101">
        <v>54</v>
      </c>
      <c r="K25" s="105">
        <f>Table56[[#This Row],[KVALIFIKĀCIJA ]]+Table56[[#This Row],[FINĀLS ]]</f>
        <v>60</v>
      </c>
      <c r="L25" s="104">
        <v>0.5</v>
      </c>
      <c r="M25" s="101">
        <v>24</v>
      </c>
      <c r="N25" s="105">
        <f>Table56[[#This Row],[KVALIFIKĀCIJA  ]]+Table56[[#This Row],[FINĀLS  ]]</f>
        <v>24.5</v>
      </c>
      <c r="O25" s="104"/>
      <c r="P25" s="101"/>
      <c r="Q25" s="105"/>
    </row>
    <row r="26" spans="2:18" x14ac:dyDescent="0.2">
      <c r="B26" s="100">
        <v>21</v>
      </c>
      <c r="C26" s="101">
        <v>22</v>
      </c>
      <c r="D26" s="102" t="s">
        <v>116</v>
      </c>
      <c r="E26" s="103">
        <f>Table56[[#This Row],[KOPVĒRTĒJUMS]]+Table56[[#This Row],[KOPVĒRTĒJUMS   ]]+Table56[[#This Row],[KOPVĒRTĒJUMS ]]+Table56[[#This Row],[KOPVĒRTĒJUMS  ]]</f>
        <v>83.199999999999989</v>
      </c>
      <c r="F26" s="104">
        <v>0.5</v>
      </c>
      <c r="G26" s="101">
        <v>24</v>
      </c>
      <c r="H26" s="105">
        <f>Table56[[#This Row],[KVALIFIKĀCIJA]]+Table56[[#This Row],[FINĀLS]]</f>
        <v>24.5</v>
      </c>
      <c r="I26" s="104">
        <v>0.5</v>
      </c>
      <c r="J26" s="101">
        <v>24</v>
      </c>
      <c r="K26" s="105">
        <f>Table56[[#This Row],[KVALIFIKĀCIJA ]]+Table56[[#This Row],[FINĀLS ]]</f>
        <v>24.5</v>
      </c>
      <c r="L26" s="104">
        <v>0.1</v>
      </c>
      <c r="M26" s="101">
        <v>10</v>
      </c>
      <c r="N26" s="105">
        <f>Table56[[#This Row],[KVALIFIKĀCIJA  ]]+Table56[[#This Row],[FINĀLS  ]]</f>
        <v>10.1</v>
      </c>
      <c r="O26" s="104">
        <v>0.1</v>
      </c>
      <c r="P26" s="101">
        <v>24</v>
      </c>
      <c r="Q26" s="105">
        <f>Table56[[#This Row],[KVALIFIKĀCIJA   ]]+Table56[[#This Row],[FINĀLS   ]]</f>
        <v>24.1</v>
      </c>
    </row>
    <row r="27" spans="2:18" s="56" customFormat="1" x14ac:dyDescent="0.2">
      <c r="B27" s="100">
        <v>22</v>
      </c>
      <c r="C27" s="101">
        <v>66</v>
      </c>
      <c r="D27" s="102" t="s">
        <v>54</v>
      </c>
      <c r="E27" s="103">
        <f>Table56[[#This Row],[KOPVĒRTĒJUMS]]+Table56[[#This Row],[KOPVĒRTĒJUMS   ]]+Table56[[#This Row],[KOPVĒRTĒJUMS ]]+Table56[[#This Row],[KOPVĒRTĒJUMS  ]]</f>
        <v>83.199999999999989</v>
      </c>
      <c r="F27" s="104">
        <v>0.1</v>
      </c>
      <c r="G27" s="101">
        <v>24</v>
      </c>
      <c r="H27" s="105">
        <f>Table56[[#This Row],[KVALIFIKĀCIJA]]+Table56[[#This Row],[FINĀLS]]</f>
        <v>24.1</v>
      </c>
      <c r="I27" s="104">
        <v>0.5</v>
      </c>
      <c r="J27" s="101">
        <v>24</v>
      </c>
      <c r="K27" s="105">
        <f>Table56[[#This Row],[KVALIFIKĀCIJA ]]+Table56[[#This Row],[FINĀLS ]]</f>
        <v>24.5</v>
      </c>
      <c r="L27" s="104">
        <v>0.1</v>
      </c>
      <c r="M27" s="101">
        <v>10</v>
      </c>
      <c r="N27" s="105">
        <f>Table56[[#This Row],[KVALIFIKĀCIJA  ]]+Table56[[#This Row],[FINĀLS  ]]</f>
        <v>10.1</v>
      </c>
      <c r="O27" s="104">
        <v>0.5</v>
      </c>
      <c r="P27" s="101">
        <v>24</v>
      </c>
      <c r="Q27" s="105">
        <f>Table56[[#This Row],[KVALIFIKĀCIJA   ]]+Table56[[#This Row],[FINĀLS   ]]</f>
        <v>24.5</v>
      </c>
      <c r="R27" s="144"/>
    </row>
    <row r="28" spans="2:18" ht="15" customHeight="1" x14ac:dyDescent="0.2">
      <c r="B28" s="100">
        <v>23</v>
      </c>
      <c r="C28" s="101">
        <v>112</v>
      </c>
      <c r="D28" s="102" t="s">
        <v>59</v>
      </c>
      <c r="E28" s="103">
        <f>Table56[[#This Row],[KOPVĒRTĒJUMS]]+Table56[[#This Row],[KOPVĒRTĒJUMS   ]]+Table56[[#This Row],[KOPVĒRTĒJUMS ]]+Table56[[#This Row],[KOPVĒRTĒJUMS  ]]</f>
        <v>81.3</v>
      </c>
      <c r="F28" s="104">
        <v>0.1</v>
      </c>
      <c r="G28" s="101">
        <v>10</v>
      </c>
      <c r="H28" s="105">
        <f>Table56[[#This Row],[KVALIFIKĀCIJA]]+Table56[[#This Row],[FINĀLS]]</f>
        <v>10.1</v>
      </c>
      <c r="I28" s="104"/>
      <c r="J28" s="101"/>
      <c r="K28" s="105"/>
      <c r="L28" s="104">
        <v>0.1</v>
      </c>
      <c r="M28" s="101">
        <v>10</v>
      </c>
      <c r="N28" s="105">
        <f>Table56[[#This Row],[KVALIFIKĀCIJA  ]]+Table56[[#This Row],[FINĀLS  ]]</f>
        <v>10.1</v>
      </c>
      <c r="O28" s="104">
        <v>0.1</v>
      </c>
      <c r="P28" s="101">
        <v>61</v>
      </c>
      <c r="Q28" s="105">
        <f>Table56[[#This Row],[KVALIFIKĀCIJA   ]]+Table56[[#This Row],[FINĀLS   ]]</f>
        <v>61.1</v>
      </c>
    </row>
    <row r="29" spans="2:18" ht="15" customHeight="1" x14ac:dyDescent="0.2">
      <c r="B29" s="100">
        <v>24</v>
      </c>
      <c r="C29" s="101">
        <v>113</v>
      </c>
      <c r="D29" s="102" t="s">
        <v>71</v>
      </c>
      <c r="E29" s="103">
        <f>Table56[[#This Row],[KOPVĒRTĒJUMS]]+Table56[[#This Row],[KOPVĒRTĒJUMS   ]]+Table56[[#This Row],[KOPVĒRTĒJUMS ]]+Table56[[#This Row],[KOPVĒRTĒJUMS  ]]</f>
        <v>79.75</v>
      </c>
      <c r="F29" s="104">
        <v>0.25</v>
      </c>
      <c r="G29" s="101">
        <v>10</v>
      </c>
      <c r="H29" s="105">
        <f>Table56[[#This Row],[KVALIFIKĀCIJA]]+Table56[[#This Row],[FINĀLS]]</f>
        <v>10.25</v>
      </c>
      <c r="I29" s="104"/>
      <c r="J29" s="101"/>
      <c r="K29" s="105"/>
      <c r="L29" s="104">
        <v>0.5</v>
      </c>
      <c r="M29" s="101">
        <v>69</v>
      </c>
      <c r="N29" s="105">
        <f>Table56[[#This Row],[KVALIFIKĀCIJA  ]]+Table56[[#This Row],[FINĀLS  ]]</f>
        <v>69.5</v>
      </c>
      <c r="O29" s="104"/>
      <c r="P29" s="101"/>
      <c r="Q29" s="105"/>
    </row>
    <row r="30" spans="2:18" s="56" customFormat="1" x14ac:dyDescent="0.2">
      <c r="B30" s="100">
        <v>25</v>
      </c>
      <c r="C30" s="101">
        <v>45</v>
      </c>
      <c r="D30" s="102" t="s">
        <v>63</v>
      </c>
      <c r="E30" s="103">
        <f>Table56[[#This Row],[KOPVĒRTĒJUMS]]+Table56[[#This Row],[KOPVĒRTĒJUMS   ]]+Table56[[#This Row],[KOPVĒRTĒJUMS ]]+Table56[[#This Row],[KOPVĒRTĒJUMS  ]]</f>
        <v>75.599999999999994</v>
      </c>
      <c r="F30" s="104">
        <v>0.1</v>
      </c>
      <c r="G30" s="101">
        <v>10</v>
      </c>
      <c r="H30" s="105">
        <f>Table56[[#This Row],[KVALIFIKĀCIJA]]+Table56[[#This Row],[FINĀLS]]</f>
        <v>10.1</v>
      </c>
      <c r="I30" s="104"/>
      <c r="J30" s="101"/>
      <c r="K30" s="105"/>
      <c r="L30" s="104">
        <v>1</v>
      </c>
      <c r="M30" s="101">
        <v>10</v>
      </c>
      <c r="N30" s="105">
        <f>Table56[[#This Row],[KVALIFIKĀCIJA  ]]+Table56[[#This Row],[FINĀLS  ]]</f>
        <v>11</v>
      </c>
      <c r="O30" s="104">
        <v>0.5</v>
      </c>
      <c r="P30" s="101">
        <v>54</v>
      </c>
      <c r="Q30" s="105">
        <f>Table56[[#This Row],[KVALIFIKĀCIJA   ]]+Table56[[#This Row],[FINĀLS   ]]</f>
        <v>54.5</v>
      </c>
      <c r="R30" s="144"/>
    </row>
    <row r="31" spans="2:18" x14ac:dyDescent="0.2">
      <c r="B31" s="100">
        <v>26</v>
      </c>
      <c r="C31" s="101">
        <v>25</v>
      </c>
      <c r="D31" s="102" t="s">
        <v>75</v>
      </c>
      <c r="E31" s="103">
        <f>Table56[[#This Row],[KOPVĒRTĒJUMS]]+Table56[[#This Row],[KOPVĒRTĒJUMS   ]]+Table56[[#This Row],[KOPVĒRTĒJUMS ]]+Table56[[#This Row],[KOPVĒRTĒJUMS  ]]</f>
        <v>72.800000000000011</v>
      </c>
      <c r="F31" s="104">
        <v>0.1</v>
      </c>
      <c r="G31" s="101">
        <v>24</v>
      </c>
      <c r="H31" s="105">
        <f>Table56[[#This Row],[KVALIFIKĀCIJA]]+Table56[[#This Row],[FINĀLS]]</f>
        <v>24.1</v>
      </c>
      <c r="I31" s="104">
        <v>0.1</v>
      </c>
      <c r="J31" s="101">
        <v>0</v>
      </c>
      <c r="K31" s="105">
        <f>Table56[[#This Row],[KVALIFIKĀCIJA ]]+Table56[[#This Row],[FINĀLS ]]</f>
        <v>0.1</v>
      </c>
      <c r="L31" s="104">
        <v>0.1</v>
      </c>
      <c r="M31" s="101">
        <v>24</v>
      </c>
      <c r="N31" s="105">
        <f>Table56[[#This Row],[KVALIFIKĀCIJA  ]]+Table56[[#This Row],[FINĀLS  ]]</f>
        <v>24.1</v>
      </c>
      <c r="O31" s="104">
        <v>0.5</v>
      </c>
      <c r="P31" s="101">
        <v>24</v>
      </c>
      <c r="Q31" s="105">
        <f>Table56[[#This Row],[KVALIFIKĀCIJA   ]]+Table56[[#This Row],[FINĀLS   ]]</f>
        <v>24.5</v>
      </c>
    </row>
    <row r="32" spans="2:18" x14ac:dyDescent="0.2">
      <c r="B32" s="100">
        <v>27</v>
      </c>
      <c r="C32" s="101">
        <v>70</v>
      </c>
      <c r="D32" s="102" t="s">
        <v>73</v>
      </c>
      <c r="E32" s="103">
        <f>Table56[[#This Row],[KOPVĒRTĒJUMS]]+Table56[[#This Row],[KOPVĒRTĒJUMS   ]]+Table56[[#This Row],[KOPVĒRTĒJUMS ]]+Table56[[#This Row],[KOPVĒRTĒJUMS  ]]</f>
        <v>62.1</v>
      </c>
      <c r="F32" s="104">
        <v>1</v>
      </c>
      <c r="G32" s="101">
        <v>24</v>
      </c>
      <c r="H32" s="105">
        <f>Table56[[#This Row],[KVALIFIKĀCIJA]]+Table56[[#This Row],[FINĀLS]]</f>
        <v>25</v>
      </c>
      <c r="I32" s="104"/>
      <c r="J32" s="101"/>
      <c r="K32" s="105"/>
      <c r="L32" s="104">
        <v>0.1</v>
      </c>
      <c r="M32" s="101">
        <v>10</v>
      </c>
      <c r="N32" s="105">
        <f>Table56[[#This Row],[KVALIFIKĀCIJA  ]]+Table56[[#This Row],[FINĀLS  ]]</f>
        <v>10.1</v>
      </c>
      <c r="O32" s="104">
        <v>3</v>
      </c>
      <c r="P32" s="101">
        <v>24</v>
      </c>
      <c r="Q32" s="105">
        <f>Table56[[#This Row],[KVALIFIKĀCIJA   ]]+Table56[[#This Row],[FINĀLS   ]]</f>
        <v>27</v>
      </c>
    </row>
    <row r="33" spans="2:18" x14ac:dyDescent="0.2">
      <c r="B33" s="100">
        <v>28</v>
      </c>
      <c r="C33" s="101">
        <v>146</v>
      </c>
      <c r="D33" s="234" t="s">
        <v>142</v>
      </c>
      <c r="E33" s="103">
        <f>Table56[[#This Row],[KOPVĒRTĒJUMS]]+Table56[[#This Row],[KOPVĒRTĒJUMS   ]]+Table56[[#This Row],[KOPVĒRTĒJUMS ]]+Table56[[#This Row],[KOPVĒRTĒJUMS  ]]</f>
        <v>62</v>
      </c>
      <c r="F33" s="106"/>
      <c r="G33" s="103"/>
      <c r="H33" s="105"/>
      <c r="I33" s="106"/>
      <c r="J33" s="103"/>
      <c r="K33" s="105"/>
      <c r="L33" s="104">
        <v>1</v>
      </c>
      <c r="M33" s="101">
        <v>61</v>
      </c>
      <c r="N33" s="105">
        <f>Table56[[#This Row],[KVALIFIKĀCIJA  ]]+Table56[[#This Row],[FINĀLS  ]]</f>
        <v>62</v>
      </c>
      <c r="O33" s="104"/>
      <c r="P33" s="101"/>
      <c r="Q33" s="105"/>
    </row>
    <row r="34" spans="2:18" s="56" customFormat="1" ht="15" customHeight="1" x14ac:dyDescent="0.2">
      <c r="B34" s="100">
        <v>29</v>
      </c>
      <c r="C34" s="101">
        <v>14</v>
      </c>
      <c r="D34" s="102" t="s">
        <v>161</v>
      </c>
      <c r="E34" s="103">
        <f>Table56[[#This Row],[KOPVĒRTĒJUMS]]+Table56[[#This Row],[KOPVĒRTĒJUMS   ]]+Table56[[#This Row],[KOPVĒRTĒJUMS ]]+Table56[[#This Row],[KOPVĒRTĒJUMS  ]]</f>
        <v>61.5</v>
      </c>
      <c r="F34" s="104">
        <v>0.5</v>
      </c>
      <c r="G34" s="101">
        <v>61</v>
      </c>
      <c r="H34" s="105">
        <f>Table56[[#This Row],[KVALIFIKĀCIJA]]+Table56[[#This Row],[FINĀLS]]</f>
        <v>61.5</v>
      </c>
      <c r="I34" s="104"/>
      <c r="J34" s="101"/>
      <c r="K34" s="105"/>
      <c r="L34" s="104"/>
      <c r="M34" s="101"/>
      <c r="N34" s="105"/>
      <c r="O34" s="104"/>
      <c r="P34" s="101"/>
      <c r="Q34" s="105"/>
      <c r="R34" s="144"/>
    </row>
    <row r="35" spans="2:18" x14ac:dyDescent="0.2">
      <c r="B35" s="100">
        <v>30</v>
      </c>
      <c r="C35" s="101">
        <v>6</v>
      </c>
      <c r="D35" s="102" t="s">
        <v>69</v>
      </c>
      <c r="E35" s="103">
        <f>Table56[[#This Row],[KOPVĒRTĒJUMS]]+Table56[[#This Row],[KOPVĒRTĒJUMS   ]]+Table56[[#This Row],[KOPVĒRTĒJUMS ]]+Table56[[#This Row],[KOPVĒRTĒJUMS  ]]</f>
        <v>59.35</v>
      </c>
      <c r="F35" s="104">
        <v>1</v>
      </c>
      <c r="G35" s="101">
        <v>24</v>
      </c>
      <c r="H35" s="105">
        <f>Table56[[#This Row],[KVALIFIKĀCIJA]]+Table56[[#This Row],[FINĀLS]]</f>
        <v>25</v>
      </c>
      <c r="I35" s="104"/>
      <c r="J35" s="101"/>
      <c r="K35" s="105"/>
      <c r="L35" s="104">
        <v>0.1</v>
      </c>
      <c r="M35" s="101">
        <v>24</v>
      </c>
      <c r="N35" s="105">
        <f>Table56[[#This Row],[KVALIFIKĀCIJA  ]]+Table56[[#This Row],[FINĀLS  ]]</f>
        <v>24.1</v>
      </c>
      <c r="O35" s="104">
        <v>0.25</v>
      </c>
      <c r="P35" s="101">
        <v>10</v>
      </c>
      <c r="Q35" s="105">
        <f>Table56[[#This Row],[KVALIFIKĀCIJA   ]]+Table56[[#This Row],[FINĀLS   ]]</f>
        <v>10.25</v>
      </c>
    </row>
    <row r="36" spans="2:18" x14ac:dyDescent="0.2">
      <c r="B36" s="100">
        <v>31</v>
      </c>
      <c r="C36" s="145">
        <v>69</v>
      </c>
      <c r="D36" s="146" t="s">
        <v>153</v>
      </c>
      <c r="E36" s="103">
        <f>Table56[[#This Row],[KOPVĒRTĒJUMS]]+Table56[[#This Row],[KOPVĒRTĒJUMS   ]]+Table56[[#This Row],[KOPVĒRTĒJUMS ]]+Table56[[#This Row],[KOPVĒRTĒJUMS  ]]</f>
        <v>56</v>
      </c>
      <c r="F36" s="106"/>
      <c r="G36" s="103"/>
      <c r="H36" s="147"/>
      <c r="I36" s="106"/>
      <c r="J36" s="103"/>
      <c r="K36" s="105"/>
      <c r="L36" s="148"/>
      <c r="M36" s="149"/>
      <c r="N36" s="105"/>
      <c r="O36" s="150">
        <v>2</v>
      </c>
      <c r="P36" s="151">
        <v>54</v>
      </c>
      <c r="Q36" s="105">
        <f>Table56[[#This Row],[KVALIFIKĀCIJA   ]]+Table56[[#This Row],[FINĀLS   ]]</f>
        <v>56</v>
      </c>
    </row>
    <row r="37" spans="2:18" x14ac:dyDescent="0.2">
      <c r="B37" s="100">
        <v>32</v>
      </c>
      <c r="C37" s="145">
        <v>127</v>
      </c>
      <c r="D37" s="146" t="s">
        <v>182</v>
      </c>
      <c r="E37" s="103">
        <f>Table56[[#This Row],[KOPVĒRTĒJUMS]]+Table56[[#This Row],[KOPVĒRTĒJUMS   ]]+Table56[[#This Row],[KOPVĒRTĒJUMS ]]+Table56[[#This Row],[KOPVĒRTĒJUMS  ]]</f>
        <v>56</v>
      </c>
      <c r="F37" s="106"/>
      <c r="G37" s="103"/>
      <c r="H37" s="147"/>
      <c r="I37" s="106"/>
      <c r="J37" s="103"/>
      <c r="K37" s="105"/>
      <c r="L37" s="148"/>
      <c r="M37" s="149"/>
      <c r="N37" s="105"/>
      <c r="O37" s="150">
        <v>2</v>
      </c>
      <c r="P37" s="151">
        <v>54</v>
      </c>
      <c r="Q37" s="105">
        <f>Table56[[#This Row],[KVALIFIKĀCIJA   ]]+Table56[[#This Row],[FINĀLS   ]]</f>
        <v>56</v>
      </c>
    </row>
    <row r="38" spans="2:18" ht="15" customHeight="1" x14ac:dyDescent="0.2">
      <c r="B38" s="100">
        <v>33</v>
      </c>
      <c r="C38" s="101">
        <v>120</v>
      </c>
      <c r="D38" s="234" t="s">
        <v>124</v>
      </c>
      <c r="E38" s="103">
        <f>Table56[[#This Row],[KOPVĒRTĒJUMS]]+Table56[[#This Row],[KOPVĒRTĒJUMS   ]]+Table56[[#This Row],[KOPVĒRTĒJUMS ]]+Table56[[#This Row],[KOPVĒRTĒJUMS  ]]</f>
        <v>54.5</v>
      </c>
      <c r="F38" s="106"/>
      <c r="G38" s="103"/>
      <c r="H38" s="105"/>
      <c r="I38" s="106"/>
      <c r="J38" s="103"/>
      <c r="K38" s="105"/>
      <c r="L38" s="104">
        <v>0.5</v>
      </c>
      <c r="M38" s="101">
        <v>54</v>
      </c>
      <c r="N38" s="105">
        <f>Table56[[#This Row],[KVALIFIKĀCIJA  ]]+Table56[[#This Row],[FINĀLS  ]]</f>
        <v>54.5</v>
      </c>
      <c r="O38" s="104"/>
      <c r="P38" s="101"/>
      <c r="Q38" s="105"/>
    </row>
    <row r="39" spans="2:18" x14ac:dyDescent="0.2">
      <c r="B39" s="100">
        <v>34</v>
      </c>
      <c r="C39" s="101">
        <v>117</v>
      </c>
      <c r="D39" s="234" t="s">
        <v>122</v>
      </c>
      <c r="E39" s="103">
        <f>Table56[[#This Row],[KOPVĒRTĒJUMS]]+Table56[[#This Row],[KOPVĒRTĒJUMS   ]]+Table56[[#This Row],[KOPVĒRTĒJUMS ]]+Table56[[#This Row],[KOPVĒRTĒJUMS  ]]</f>
        <v>54.25</v>
      </c>
      <c r="F39" s="106"/>
      <c r="G39" s="103"/>
      <c r="H39" s="105"/>
      <c r="I39" s="106"/>
      <c r="J39" s="103"/>
      <c r="K39" s="105"/>
      <c r="L39" s="104">
        <v>0.25</v>
      </c>
      <c r="M39" s="101">
        <v>54</v>
      </c>
      <c r="N39" s="105">
        <f>Table56[[#This Row],[KVALIFIKĀCIJA  ]]+Table56[[#This Row],[FINĀLS  ]]</f>
        <v>54.25</v>
      </c>
      <c r="O39" s="104"/>
      <c r="P39" s="101"/>
      <c r="Q39" s="105"/>
    </row>
    <row r="40" spans="2:18" s="56" customFormat="1" x14ac:dyDescent="0.2">
      <c r="B40" s="100">
        <v>35</v>
      </c>
      <c r="C40" s="101">
        <v>128</v>
      </c>
      <c r="D40" s="234" t="s">
        <v>115</v>
      </c>
      <c r="E40" s="103">
        <f>Table56[[#This Row],[KOPVĒRTĒJUMS]]+Table56[[#This Row],[KOPVĒRTĒJUMS   ]]+Table56[[#This Row],[KOPVĒRTĒJUMS ]]+Table56[[#This Row],[KOPVĒRTĒJUMS  ]]</f>
        <v>54.25</v>
      </c>
      <c r="F40" s="106"/>
      <c r="G40" s="103"/>
      <c r="H40" s="105"/>
      <c r="I40" s="106"/>
      <c r="J40" s="103"/>
      <c r="K40" s="105"/>
      <c r="L40" s="104">
        <v>0.25</v>
      </c>
      <c r="M40" s="101">
        <v>54</v>
      </c>
      <c r="N40" s="105">
        <f>Table56[[#This Row],[KVALIFIKĀCIJA  ]]+Table56[[#This Row],[FINĀLS  ]]</f>
        <v>54.25</v>
      </c>
      <c r="O40" s="104"/>
      <c r="P40" s="101"/>
      <c r="Q40" s="105"/>
      <c r="R40" s="144"/>
    </row>
    <row r="41" spans="2:18" s="56" customFormat="1" x14ac:dyDescent="0.2">
      <c r="B41" s="100">
        <v>36</v>
      </c>
      <c r="C41" s="145">
        <v>28</v>
      </c>
      <c r="D41" s="146" t="s">
        <v>183</v>
      </c>
      <c r="E41" s="103">
        <f>Table56[[#This Row],[KOPVĒRTĒJUMS]]+Table56[[#This Row],[KOPVĒRTĒJUMS   ]]+Table56[[#This Row],[KOPVĒRTĒJUMS ]]+Table56[[#This Row],[KOPVĒRTĒJUMS  ]]</f>
        <v>54.25</v>
      </c>
      <c r="F41" s="106"/>
      <c r="G41" s="103"/>
      <c r="H41" s="147"/>
      <c r="I41" s="106"/>
      <c r="J41" s="103"/>
      <c r="K41" s="105"/>
      <c r="L41" s="148"/>
      <c r="M41" s="149"/>
      <c r="N41" s="105"/>
      <c r="O41" s="150">
        <v>0.25</v>
      </c>
      <c r="P41" s="151">
        <v>54</v>
      </c>
      <c r="Q41" s="105">
        <f>Table56[[#This Row],[KVALIFIKĀCIJA   ]]+Table56[[#This Row],[FINĀLS   ]]</f>
        <v>54.25</v>
      </c>
      <c r="R41" s="144"/>
    </row>
    <row r="42" spans="2:18" s="56" customFormat="1" x14ac:dyDescent="0.2">
      <c r="B42" s="100">
        <v>37</v>
      </c>
      <c r="C42" s="101">
        <v>42</v>
      </c>
      <c r="D42" s="102" t="s">
        <v>105</v>
      </c>
      <c r="E42" s="103">
        <f>Table56[[#This Row],[KOPVĒRTĒJUMS]]+Table56[[#This Row],[KOPVĒRTĒJUMS   ]]+Table56[[#This Row],[KOPVĒRTĒJUMS ]]+Table56[[#This Row],[KOPVĒRTĒJUMS  ]]</f>
        <v>51.5</v>
      </c>
      <c r="F42" s="104">
        <v>0.5</v>
      </c>
      <c r="G42" s="101">
        <v>24</v>
      </c>
      <c r="H42" s="105">
        <f>Table56[[#This Row],[KVALIFIKĀCIJA]]+Table56[[#This Row],[FINĀLS]]</f>
        <v>24.5</v>
      </c>
      <c r="I42" s="104"/>
      <c r="J42" s="101"/>
      <c r="K42" s="105"/>
      <c r="L42" s="104">
        <v>3</v>
      </c>
      <c r="M42" s="101">
        <v>24</v>
      </c>
      <c r="N42" s="105">
        <f>Table56[[#This Row],[KVALIFIKĀCIJA  ]]+Table56[[#This Row],[FINĀLS  ]]</f>
        <v>27</v>
      </c>
      <c r="O42" s="104"/>
      <c r="P42" s="101"/>
      <c r="Q42" s="105"/>
      <c r="R42" s="144"/>
    </row>
    <row r="43" spans="2:18" x14ac:dyDescent="0.2">
      <c r="B43" s="100">
        <v>38</v>
      </c>
      <c r="C43" s="101">
        <v>39</v>
      </c>
      <c r="D43" s="102" t="s">
        <v>50</v>
      </c>
      <c r="E43" s="103">
        <f>Table56[[#This Row],[KOPVĒRTĒJUMS]]+Table56[[#This Row],[KOPVĒRTĒJUMS   ]]+Table56[[#This Row],[KOPVĒRTĒJUMS ]]+Table56[[#This Row],[KOPVĒRTĒJUMS  ]]</f>
        <v>48.2</v>
      </c>
      <c r="F43" s="104">
        <v>0.1</v>
      </c>
      <c r="G43" s="101">
        <v>24</v>
      </c>
      <c r="H43" s="105">
        <f>Table56[[#This Row],[KVALIFIKĀCIJA]]+Table56[[#This Row],[FINĀLS]]</f>
        <v>24.1</v>
      </c>
      <c r="I43" s="104"/>
      <c r="J43" s="101"/>
      <c r="K43" s="105"/>
      <c r="L43" s="104">
        <v>0</v>
      </c>
      <c r="M43" s="101">
        <v>0</v>
      </c>
      <c r="N43" s="105">
        <f>Table56[[#This Row],[KVALIFIKĀCIJA  ]]+Table56[[#This Row],[FINĀLS  ]]</f>
        <v>0</v>
      </c>
      <c r="O43" s="104">
        <v>0.1</v>
      </c>
      <c r="P43" s="101">
        <v>24</v>
      </c>
      <c r="Q43" s="105">
        <f>Table56[[#This Row],[KVALIFIKĀCIJA   ]]+Table56[[#This Row],[FINĀLS   ]]</f>
        <v>24.1</v>
      </c>
    </row>
    <row r="44" spans="2:18" x14ac:dyDescent="0.2">
      <c r="B44" s="100">
        <v>39</v>
      </c>
      <c r="C44" s="100">
        <v>5</v>
      </c>
      <c r="D44" s="102" t="s">
        <v>62</v>
      </c>
      <c r="E44" s="103">
        <f>Table56[[#This Row],[KOPVĒRTĒJUMS]]+Table56[[#This Row],[KOPVĒRTĒJUMS   ]]+Table56[[#This Row],[KOPVĒRTĒJUMS ]]+Table56[[#This Row],[KOPVĒRTĒJUMS  ]]</f>
        <v>47.2</v>
      </c>
      <c r="F44" s="104">
        <v>0.1</v>
      </c>
      <c r="G44" s="101">
        <v>10</v>
      </c>
      <c r="H44" s="105">
        <f>Table56[[#This Row],[KVALIFIKĀCIJA]]+Table56[[#This Row],[FINĀLS]]</f>
        <v>10.1</v>
      </c>
      <c r="I44" s="104"/>
      <c r="J44" s="101"/>
      <c r="K44" s="105"/>
      <c r="L44" s="104">
        <v>0.1</v>
      </c>
      <c r="M44" s="101">
        <v>10</v>
      </c>
      <c r="N44" s="105">
        <f>Table56[[#This Row],[KVALIFIKĀCIJA  ]]+Table56[[#This Row],[FINĀLS  ]]</f>
        <v>10.1</v>
      </c>
      <c r="O44" s="104">
        <v>3</v>
      </c>
      <c r="P44" s="101">
        <v>24</v>
      </c>
      <c r="Q44" s="105">
        <f>Table56[[#This Row],[KVALIFIKĀCIJA   ]]+Table56[[#This Row],[FINĀLS   ]]</f>
        <v>27</v>
      </c>
    </row>
    <row r="45" spans="2:18" x14ac:dyDescent="0.2">
      <c r="B45" s="100">
        <v>40</v>
      </c>
      <c r="C45" s="101">
        <v>103</v>
      </c>
      <c r="D45" s="102" t="s">
        <v>61</v>
      </c>
      <c r="E45" s="103">
        <f>Table56[[#This Row],[KOPVĒRTĒJUMS]]+Table56[[#This Row],[KOPVĒRTĒJUMS   ]]+Table56[[#This Row],[KOPVĒRTĒJUMS ]]+Table56[[#This Row],[KOPVĒRTĒJUMS  ]]</f>
        <v>35.1</v>
      </c>
      <c r="F45" s="104">
        <v>0.1</v>
      </c>
      <c r="G45" s="101">
        <v>10</v>
      </c>
      <c r="H45" s="105">
        <f>Table56[[#This Row],[KVALIFIKĀCIJA]]+Table56[[#This Row],[FINĀLS]]</f>
        <v>10.1</v>
      </c>
      <c r="I45" s="104"/>
      <c r="J45" s="101"/>
      <c r="K45" s="105"/>
      <c r="L45" s="104"/>
      <c r="M45" s="101"/>
      <c r="N45" s="105"/>
      <c r="O45" s="104">
        <v>1</v>
      </c>
      <c r="P45" s="101">
        <v>24</v>
      </c>
      <c r="Q45" s="105">
        <f>Table56[[#This Row],[KVALIFIKĀCIJA   ]]+Table56[[#This Row],[FINĀLS   ]]</f>
        <v>25</v>
      </c>
    </row>
    <row r="46" spans="2:18" x14ac:dyDescent="0.2">
      <c r="B46" s="100">
        <v>41</v>
      </c>
      <c r="C46" s="101">
        <v>85</v>
      </c>
      <c r="D46" s="102" t="s">
        <v>78</v>
      </c>
      <c r="E46" s="103">
        <f>Table56[[#This Row],[KOPVĒRTĒJUMS]]+Table56[[#This Row],[KOPVĒRTĒJUMS   ]]+Table56[[#This Row],[KOPVĒRTĒJUMS ]]+Table56[[#This Row],[KOPVĒRTĒJUMS  ]]</f>
        <v>34.200000000000003</v>
      </c>
      <c r="F46" s="104">
        <v>0</v>
      </c>
      <c r="G46" s="101">
        <v>0</v>
      </c>
      <c r="H46" s="105">
        <f>Table56[[#This Row],[KVALIFIKĀCIJA]]+Table56[[#This Row],[FINĀLS]]</f>
        <v>0</v>
      </c>
      <c r="I46" s="104"/>
      <c r="J46" s="101"/>
      <c r="K46" s="105"/>
      <c r="L46" s="104">
        <v>0.1</v>
      </c>
      <c r="M46" s="101">
        <v>10</v>
      </c>
      <c r="N46" s="105">
        <f>Table56[[#This Row],[KVALIFIKĀCIJA  ]]+Table56[[#This Row],[FINĀLS  ]]</f>
        <v>10.1</v>
      </c>
      <c r="O46" s="104">
        <v>0.1</v>
      </c>
      <c r="P46" s="101">
        <v>24</v>
      </c>
      <c r="Q46" s="105">
        <f>Table56[[#This Row],[KVALIFIKĀCIJA   ]]+Table56[[#This Row],[FINĀLS   ]]</f>
        <v>24.1</v>
      </c>
    </row>
    <row r="47" spans="2:18" ht="15" customHeight="1" x14ac:dyDescent="0.2">
      <c r="B47" s="100">
        <v>42</v>
      </c>
      <c r="C47" s="101">
        <v>101</v>
      </c>
      <c r="D47" s="102" t="s">
        <v>43</v>
      </c>
      <c r="E47" s="103">
        <f>Table56[[#This Row],[KOPVĒRTĒJUMS]]+Table56[[#This Row],[KOPVĒRTĒJUMS   ]]+Table56[[#This Row],[KOPVĒRTĒJUMS ]]+Table56[[#This Row],[KOPVĒRTĒJUMS  ]]</f>
        <v>30.450000000000003</v>
      </c>
      <c r="F47" s="104">
        <v>0.1</v>
      </c>
      <c r="G47" s="101">
        <v>10</v>
      </c>
      <c r="H47" s="105">
        <f>Table56[[#This Row],[KVALIFIKĀCIJA]]+Table56[[#This Row],[FINĀLS]]</f>
        <v>10.1</v>
      </c>
      <c r="I47" s="104"/>
      <c r="J47" s="101"/>
      <c r="K47" s="105"/>
      <c r="L47" s="104">
        <v>0.1</v>
      </c>
      <c r="M47" s="101">
        <v>10</v>
      </c>
      <c r="N47" s="105">
        <f>Table56[[#This Row],[KVALIFIKĀCIJA  ]]+Table56[[#This Row],[FINĀLS  ]]</f>
        <v>10.1</v>
      </c>
      <c r="O47" s="104">
        <v>0.25</v>
      </c>
      <c r="P47" s="101">
        <v>10</v>
      </c>
      <c r="Q47" s="105">
        <f>Table56[[#This Row],[KVALIFIKĀCIJA   ]]+Table56[[#This Row],[FINĀLS   ]]</f>
        <v>10.25</v>
      </c>
    </row>
    <row r="48" spans="2:18" x14ac:dyDescent="0.2">
      <c r="B48" s="100">
        <v>43</v>
      </c>
      <c r="C48" s="101">
        <v>41</v>
      </c>
      <c r="D48" s="102" t="s">
        <v>58</v>
      </c>
      <c r="E48" s="103">
        <f>Table56[[#This Row],[KOPVĒRTĒJUMS]]+Table56[[#This Row],[KOPVĒRTĒJUMS   ]]+Table56[[#This Row],[KOPVĒRTĒJUMS ]]+Table56[[#This Row],[KOPVĒRTĒJUMS  ]]</f>
        <v>30.299999999999997</v>
      </c>
      <c r="F48" s="104">
        <v>0.1</v>
      </c>
      <c r="G48" s="101">
        <v>10</v>
      </c>
      <c r="H48" s="105">
        <f>Table56[[#This Row],[KVALIFIKĀCIJA]]+Table56[[#This Row],[FINĀLS]]</f>
        <v>10.1</v>
      </c>
      <c r="I48" s="104"/>
      <c r="J48" s="101"/>
      <c r="K48" s="105"/>
      <c r="L48" s="104">
        <v>0.1</v>
      </c>
      <c r="M48" s="101">
        <v>10</v>
      </c>
      <c r="N48" s="105">
        <f>Table56[[#This Row],[KVALIFIKĀCIJA  ]]+Table56[[#This Row],[FINĀLS  ]]</f>
        <v>10.1</v>
      </c>
      <c r="O48" s="104">
        <v>0.1</v>
      </c>
      <c r="P48" s="101">
        <v>10</v>
      </c>
      <c r="Q48" s="105">
        <f>Table56[[#This Row],[KVALIFIKĀCIJA   ]]+Table56[[#This Row],[FINĀLS   ]]</f>
        <v>10.1</v>
      </c>
    </row>
    <row r="49" spans="2:21" x14ac:dyDescent="0.2">
      <c r="B49" s="100">
        <v>44</v>
      </c>
      <c r="C49" s="101">
        <v>43</v>
      </c>
      <c r="D49" s="102" t="s">
        <v>56</v>
      </c>
      <c r="E49" s="103">
        <f>Table56[[#This Row],[KOPVĒRTĒJUMS]]+Table56[[#This Row],[KOPVĒRTĒJUMS   ]]+Table56[[#This Row],[KOPVĒRTĒJUMS ]]+Table56[[#This Row],[KOPVĒRTĒJUMS  ]]</f>
        <v>30.299999999999997</v>
      </c>
      <c r="F49" s="104">
        <v>0.1</v>
      </c>
      <c r="G49" s="101">
        <v>10</v>
      </c>
      <c r="H49" s="105">
        <f>Table56[[#This Row],[KVALIFIKĀCIJA]]+Table56[[#This Row],[FINĀLS]]</f>
        <v>10.1</v>
      </c>
      <c r="I49" s="104"/>
      <c r="J49" s="101"/>
      <c r="K49" s="105"/>
      <c r="L49" s="104">
        <v>0.1</v>
      </c>
      <c r="M49" s="101">
        <v>10</v>
      </c>
      <c r="N49" s="105">
        <f>Table56[[#This Row],[KVALIFIKĀCIJA  ]]+Table56[[#This Row],[FINĀLS  ]]</f>
        <v>10.1</v>
      </c>
      <c r="O49" s="104">
        <v>0.1</v>
      </c>
      <c r="P49" s="101">
        <v>10</v>
      </c>
      <c r="Q49" s="105">
        <f>Table56[[#This Row],[KVALIFIKĀCIJA   ]]+Table56[[#This Row],[FINĀLS   ]]</f>
        <v>10.1</v>
      </c>
    </row>
    <row r="50" spans="2:21" ht="15" customHeight="1" x14ac:dyDescent="0.2">
      <c r="B50" s="100">
        <v>45</v>
      </c>
      <c r="C50" s="145">
        <v>23</v>
      </c>
      <c r="D50" s="146" t="s">
        <v>174</v>
      </c>
      <c r="E50" s="103">
        <f>Table56[[#This Row],[KOPVĒRTĒJUMS]]+Table56[[#This Row],[KOPVĒRTĒJUMS   ]]+Table56[[#This Row],[KOPVĒRTĒJUMS ]]+Table56[[#This Row],[KOPVĒRTĒJUMS  ]]</f>
        <v>28</v>
      </c>
      <c r="F50" s="106"/>
      <c r="G50" s="103"/>
      <c r="H50" s="147"/>
      <c r="I50" s="106"/>
      <c r="J50" s="103"/>
      <c r="K50" s="105"/>
      <c r="L50" s="148"/>
      <c r="M50" s="149"/>
      <c r="N50" s="105"/>
      <c r="O50" s="150">
        <v>4</v>
      </c>
      <c r="P50" s="151">
        <v>24</v>
      </c>
      <c r="Q50" s="105">
        <f>Table56[[#This Row],[KVALIFIKĀCIJA   ]]+Table56[[#This Row],[FINĀLS   ]]</f>
        <v>28</v>
      </c>
    </row>
    <row r="51" spans="2:21" x14ac:dyDescent="0.2">
      <c r="B51" s="100">
        <v>46</v>
      </c>
      <c r="C51" s="101">
        <v>140</v>
      </c>
      <c r="D51" s="234" t="s">
        <v>141</v>
      </c>
      <c r="E51" s="103">
        <f>Table56[[#This Row],[KOPVĒRTĒJUMS]]+Table56[[#This Row],[KOPVĒRTĒJUMS   ]]+Table56[[#This Row],[KOPVĒRTĒJUMS ]]+Table56[[#This Row],[KOPVĒRTĒJUMS  ]]</f>
        <v>26</v>
      </c>
      <c r="F51" s="106"/>
      <c r="G51" s="103"/>
      <c r="H51" s="105"/>
      <c r="I51" s="106"/>
      <c r="J51" s="103"/>
      <c r="K51" s="105"/>
      <c r="L51" s="104">
        <v>2</v>
      </c>
      <c r="M51" s="101">
        <v>24</v>
      </c>
      <c r="N51" s="105">
        <f>Table56[[#This Row],[KVALIFIKĀCIJA  ]]+Table56[[#This Row],[FINĀLS  ]]</f>
        <v>26</v>
      </c>
      <c r="O51" s="104"/>
      <c r="P51" s="101"/>
      <c r="Q51" s="105"/>
    </row>
    <row r="52" spans="2:21" x14ac:dyDescent="0.2">
      <c r="B52" s="100">
        <v>47</v>
      </c>
      <c r="C52" s="101">
        <v>111</v>
      </c>
      <c r="D52" s="102" t="s">
        <v>79</v>
      </c>
      <c r="E52" s="103">
        <f>Table56[[#This Row],[KOPVĒRTĒJUMS]]+Table56[[#This Row],[KOPVĒRTĒJUMS   ]]+Table56[[#This Row],[KOPVĒRTĒJUMS ]]+Table56[[#This Row],[KOPVĒRTĒJUMS  ]]</f>
        <v>24.5</v>
      </c>
      <c r="F52" s="104">
        <v>0.5</v>
      </c>
      <c r="G52" s="101">
        <v>24</v>
      </c>
      <c r="H52" s="105">
        <f>Table56[[#This Row],[KVALIFIKĀCIJA]]+Table56[[#This Row],[FINĀLS]]</f>
        <v>24.5</v>
      </c>
      <c r="I52" s="104"/>
      <c r="J52" s="101"/>
      <c r="K52" s="105"/>
      <c r="L52" s="104"/>
      <c r="M52" s="101"/>
      <c r="N52" s="105"/>
      <c r="O52" s="104"/>
      <c r="P52" s="101"/>
      <c r="Q52" s="105"/>
    </row>
    <row r="53" spans="2:21" s="56" customFormat="1" ht="15" customHeight="1" x14ac:dyDescent="0.2">
      <c r="B53" s="100">
        <v>48</v>
      </c>
      <c r="C53" s="145">
        <v>126</v>
      </c>
      <c r="D53" s="146" t="s">
        <v>157</v>
      </c>
      <c r="E53" s="103">
        <f>Table56[[#This Row],[KOPVĒRTĒJUMS]]+Table56[[#This Row],[KOPVĒRTĒJUMS   ]]+Table56[[#This Row],[KOPVĒRTĒJUMS ]]+Table56[[#This Row],[KOPVĒRTĒJUMS  ]]</f>
        <v>24.5</v>
      </c>
      <c r="F53" s="106"/>
      <c r="G53" s="103"/>
      <c r="H53" s="147"/>
      <c r="I53" s="106"/>
      <c r="J53" s="103"/>
      <c r="K53" s="105"/>
      <c r="L53" s="148"/>
      <c r="M53" s="149"/>
      <c r="N53" s="105"/>
      <c r="O53" s="150">
        <v>0.5</v>
      </c>
      <c r="P53" s="151">
        <v>24</v>
      </c>
      <c r="Q53" s="105">
        <f>Table56[[#This Row],[KVALIFIKĀCIJA   ]]+Table56[[#This Row],[FINĀLS   ]]</f>
        <v>24.5</v>
      </c>
      <c r="R53" s="144"/>
    </row>
    <row r="54" spans="2:21" ht="15" customHeight="1" x14ac:dyDescent="0.2">
      <c r="B54" s="100">
        <v>49</v>
      </c>
      <c r="C54" s="101">
        <v>36</v>
      </c>
      <c r="D54" s="102" t="s">
        <v>83</v>
      </c>
      <c r="E54" s="103">
        <f>Table56[[#This Row],[KOPVĒRTĒJUMS]]+Table56[[#This Row],[KOPVĒRTĒJUMS   ]]+Table56[[#This Row],[KOPVĒRTĒJUMS ]]+Table56[[#This Row],[KOPVĒRTĒJUMS  ]]</f>
        <v>24.25</v>
      </c>
      <c r="F54" s="104">
        <v>0.25</v>
      </c>
      <c r="G54" s="101">
        <v>24</v>
      </c>
      <c r="H54" s="105">
        <f>Table56[[#This Row],[KVALIFIKĀCIJA]]+Table56[[#This Row],[FINĀLS]]</f>
        <v>24.25</v>
      </c>
      <c r="I54" s="104"/>
      <c r="J54" s="101"/>
      <c r="K54" s="105"/>
      <c r="L54" s="104"/>
      <c r="M54" s="101"/>
      <c r="N54" s="105"/>
      <c r="O54" s="104"/>
      <c r="P54" s="101"/>
      <c r="Q54" s="105"/>
    </row>
    <row r="55" spans="2:21" s="56" customFormat="1" ht="15" customHeight="1" x14ac:dyDescent="0.2">
      <c r="B55" s="100">
        <v>50</v>
      </c>
      <c r="C55" s="101">
        <v>91</v>
      </c>
      <c r="D55" s="102" t="s">
        <v>102</v>
      </c>
      <c r="E55" s="103">
        <f>Table56[[#This Row],[KOPVĒRTĒJUMS]]+Table56[[#This Row],[KOPVĒRTĒJUMS   ]]+Table56[[#This Row],[KOPVĒRTĒJUMS ]]+Table56[[#This Row],[KOPVĒRTĒJUMS  ]]</f>
        <v>24.25</v>
      </c>
      <c r="F55" s="104">
        <v>0</v>
      </c>
      <c r="G55" s="101">
        <v>0</v>
      </c>
      <c r="H55" s="105">
        <f>Table56[[#This Row],[KVALIFIKĀCIJA]]+Table56[[#This Row],[FINĀLS]]</f>
        <v>0</v>
      </c>
      <c r="I55" s="104">
        <v>0.25</v>
      </c>
      <c r="J55" s="101">
        <v>24</v>
      </c>
      <c r="K55" s="105">
        <f>Table56[[#This Row],[KVALIFIKĀCIJA ]]+Table56[[#This Row],[FINĀLS ]]</f>
        <v>24.25</v>
      </c>
      <c r="L55" s="104">
        <v>0</v>
      </c>
      <c r="M55" s="101">
        <v>0</v>
      </c>
      <c r="N55" s="105">
        <f>Table56[[#This Row],[KVALIFIKĀCIJA  ]]+Table56[[#This Row],[FINĀLS  ]]</f>
        <v>0</v>
      </c>
      <c r="O55" s="104"/>
      <c r="P55" s="101"/>
      <c r="Q55" s="105"/>
    </row>
    <row r="56" spans="2:21" s="56" customFormat="1" ht="15" customHeight="1" x14ac:dyDescent="0.2">
      <c r="B56" s="100">
        <v>51</v>
      </c>
      <c r="C56" s="101">
        <v>44</v>
      </c>
      <c r="D56" s="234" t="s">
        <v>138</v>
      </c>
      <c r="E56" s="103">
        <f>Table56[[#This Row],[KOPVĒRTĒJUMS]]+Table56[[#This Row],[KOPVĒRTĒJUMS   ]]+Table56[[#This Row],[KOPVĒRTĒJUMS ]]+Table56[[#This Row],[KOPVĒRTĒJUMS  ]]</f>
        <v>24.25</v>
      </c>
      <c r="F56" s="106"/>
      <c r="G56" s="103"/>
      <c r="H56" s="105"/>
      <c r="I56" s="106"/>
      <c r="J56" s="103"/>
      <c r="K56" s="105"/>
      <c r="L56" s="104">
        <v>0.25</v>
      </c>
      <c r="M56" s="101">
        <v>24</v>
      </c>
      <c r="N56" s="105">
        <f>Table56[[#This Row],[KVALIFIKĀCIJA  ]]+Table56[[#This Row],[FINĀLS  ]]</f>
        <v>24.25</v>
      </c>
      <c r="O56" s="104"/>
      <c r="P56" s="101"/>
      <c r="Q56" s="105"/>
      <c r="S56" s="144"/>
    </row>
    <row r="57" spans="2:21" s="56" customFormat="1" ht="15" customHeight="1" x14ac:dyDescent="0.2">
      <c r="B57" s="100">
        <v>52</v>
      </c>
      <c r="C57" s="101">
        <v>87</v>
      </c>
      <c r="D57" s="102" t="s">
        <v>49</v>
      </c>
      <c r="E57" s="103">
        <f>Table56[[#This Row],[KOPVĒRTĒJUMS]]+Table56[[#This Row],[KOPVĒRTĒJUMS   ]]+Table56[[#This Row],[KOPVĒRTĒJUMS ]]+Table56[[#This Row],[KOPVĒRTĒJUMS  ]]</f>
        <v>24.1</v>
      </c>
      <c r="F57" s="104">
        <v>0.1</v>
      </c>
      <c r="G57" s="101">
        <v>24</v>
      </c>
      <c r="H57" s="105">
        <f>Table56[[#This Row],[KVALIFIKĀCIJA]]+Table56[[#This Row],[FINĀLS]]</f>
        <v>24.1</v>
      </c>
      <c r="I57" s="104"/>
      <c r="J57" s="101"/>
      <c r="K57" s="105"/>
      <c r="L57" s="104"/>
      <c r="M57" s="101"/>
      <c r="N57" s="105"/>
      <c r="O57" s="104"/>
      <c r="P57" s="101"/>
      <c r="Q57" s="105"/>
      <c r="S57" s="144"/>
    </row>
    <row r="58" spans="2:21" s="56" customFormat="1" ht="15" customHeight="1" x14ac:dyDescent="0.2">
      <c r="B58" s="100">
        <v>53</v>
      </c>
      <c r="C58" s="101">
        <v>98</v>
      </c>
      <c r="D58" s="102" t="s">
        <v>47</v>
      </c>
      <c r="E58" s="103">
        <f>Table56[[#This Row],[KOPVĒRTĒJUMS]]+Table56[[#This Row],[KOPVĒRTĒJUMS   ]]+Table56[[#This Row],[KOPVĒRTĒJUMS ]]+Table56[[#This Row],[KOPVĒRTĒJUMS  ]]</f>
        <v>20.350000000000001</v>
      </c>
      <c r="F58" s="104">
        <v>0.1</v>
      </c>
      <c r="G58" s="101">
        <v>10</v>
      </c>
      <c r="H58" s="105">
        <f>Table56[[#This Row],[KVALIFIKĀCIJA]]+Table56[[#This Row],[FINĀLS]]</f>
        <v>10.1</v>
      </c>
      <c r="I58" s="104"/>
      <c r="J58" s="101"/>
      <c r="K58" s="105"/>
      <c r="L58" s="104">
        <v>0.25</v>
      </c>
      <c r="M58" s="101">
        <v>10</v>
      </c>
      <c r="N58" s="105">
        <f>Table56[[#This Row],[KVALIFIKĀCIJA  ]]+Table56[[#This Row],[FINĀLS  ]]</f>
        <v>10.25</v>
      </c>
      <c r="O58" s="104">
        <v>0</v>
      </c>
      <c r="P58" s="101">
        <v>0</v>
      </c>
      <c r="Q58" s="105">
        <f>Table56[[#This Row],[KVALIFIKĀCIJA   ]]+Table56[[#This Row],[FINĀLS   ]]</f>
        <v>0</v>
      </c>
      <c r="S58" s="144"/>
    </row>
    <row r="59" spans="2:21" s="56" customFormat="1" ht="15" customHeight="1" x14ac:dyDescent="0.2">
      <c r="B59" s="100">
        <v>54</v>
      </c>
      <c r="C59" s="101">
        <v>125</v>
      </c>
      <c r="D59" s="234" t="s">
        <v>117</v>
      </c>
      <c r="E59" s="103">
        <f>Table56[[#This Row],[KOPVĒRTĒJUMS]]+Table56[[#This Row],[KOPVĒRTĒJUMS   ]]+Table56[[#This Row],[KOPVĒRTĒJUMS ]]+Table56[[#This Row],[KOPVĒRTĒJUMS  ]]</f>
        <v>20.350000000000001</v>
      </c>
      <c r="F59" s="106"/>
      <c r="G59" s="103"/>
      <c r="H59" s="105"/>
      <c r="I59" s="106"/>
      <c r="J59" s="103"/>
      <c r="K59" s="105"/>
      <c r="L59" s="104">
        <v>0.25</v>
      </c>
      <c r="M59" s="101">
        <v>10</v>
      </c>
      <c r="N59" s="105">
        <f>Table56[[#This Row],[KVALIFIKĀCIJA  ]]+Table56[[#This Row],[FINĀLS  ]]</f>
        <v>10.25</v>
      </c>
      <c r="O59" s="104">
        <v>0.1</v>
      </c>
      <c r="P59" s="101">
        <v>10</v>
      </c>
      <c r="Q59" s="105">
        <f>Table56[[#This Row],[KVALIFIKĀCIJA   ]]+Table56[[#This Row],[FINĀLS   ]]</f>
        <v>10.1</v>
      </c>
      <c r="S59" s="144"/>
    </row>
    <row r="60" spans="2:21" ht="15" customHeight="1" x14ac:dyDescent="0.2">
      <c r="B60" s="100">
        <v>55</v>
      </c>
      <c r="C60" s="101">
        <v>118</v>
      </c>
      <c r="D60" s="234" t="s">
        <v>120</v>
      </c>
      <c r="E60" s="103">
        <f>Table56[[#This Row],[KOPVĒRTĒJUMS]]+Table56[[#This Row],[KOPVĒRTĒJUMS   ]]+Table56[[#This Row],[KOPVĒRTĒJUMS ]]+Table56[[#This Row],[KOPVĒRTĒJUMS  ]]</f>
        <v>20.350000000000001</v>
      </c>
      <c r="F60" s="106"/>
      <c r="G60" s="103"/>
      <c r="H60" s="147"/>
      <c r="I60" s="106"/>
      <c r="J60" s="103"/>
      <c r="K60" s="105"/>
      <c r="L60" s="150">
        <v>0.1</v>
      </c>
      <c r="M60" s="151">
        <v>10</v>
      </c>
      <c r="N60" s="105">
        <f>Table56[[#This Row],[KVALIFIKĀCIJA  ]]+Table56[[#This Row],[FINĀLS  ]]</f>
        <v>10.1</v>
      </c>
      <c r="O60" s="150">
        <v>0.25</v>
      </c>
      <c r="P60" s="151">
        <v>10</v>
      </c>
      <c r="Q60" s="105">
        <f>Table56[[#This Row],[KVALIFIKĀCIJA   ]]+Table56[[#This Row],[FINĀLS   ]]</f>
        <v>10.25</v>
      </c>
      <c r="S60" s="144"/>
      <c r="T60" s="56"/>
      <c r="U60" s="56"/>
    </row>
    <row r="61" spans="2:21" ht="15" customHeight="1" x14ac:dyDescent="0.2">
      <c r="B61" s="100">
        <v>56</v>
      </c>
      <c r="C61" s="101">
        <v>88</v>
      </c>
      <c r="D61" s="102" t="s">
        <v>70</v>
      </c>
      <c r="E61" s="103">
        <f>Table56[[#This Row],[KOPVĒRTĒJUMS]]+Table56[[#This Row],[KOPVĒRTĒJUMS   ]]+Table56[[#This Row],[KOPVĒRTĒJUMS ]]+Table56[[#This Row],[KOPVĒRTĒJUMS  ]]</f>
        <v>20.2</v>
      </c>
      <c r="F61" s="104">
        <v>0.1</v>
      </c>
      <c r="G61" s="101">
        <v>10</v>
      </c>
      <c r="H61" s="105">
        <f>Table56[[#This Row],[KVALIFIKĀCIJA]]+Table56[[#This Row],[FINĀLS]]</f>
        <v>10.1</v>
      </c>
      <c r="I61" s="104"/>
      <c r="J61" s="101"/>
      <c r="K61" s="105"/>
      <c r="L61" s="104">
        <v>0</v>
      </c>
      <c r="M61" s="101">
        <v>0</v>
      </c>
      <c r="N61" s="105">
        <f>Table56[[#This Row],[KVALIFIKĀCIJA  ]]+Table56[[#This Row],[FINĀLS  ]]</f>
        <v>0</v>
      </c>
      <c r="O61" s="104">
        <v>0.1</v>
      </c>
      <c r="P61" s="101">
        <v>10</v>
      </c>
      <c r="Q61" s="105">
        <f>Table56[[#This Row],[KVALIFIKĀCIJA   ]]+Table56[[#This Row],[FINĀLS   ]]</f>
        <v>10.1</v>
      </c>
      <c r="S61" s="142"/>
    </row>
    <row r="62" spans="2:21" s="56" customFormat="1" ht="15" customHeight="1" x14ac:dyDescent="0.2">
      <c r="B62" s="100">
        <v>57</v>
      </c>
      <c r="C62" s="101">
        <v>121</v>
      </c>
      <c r="D62" s="234" t="s">
        <v>127</v>
      </c>
      <c r="E62" s="103">
        <f>Table56[[#This Row],[KOPVĒRTĒJUMS]]+Table56[[#This Row],[KOPVĒRTĒJUMS   ]]+Table56[[#This Row],[KOPVĒRTĒJUMS ]]+Table56[[#This Row],[KOPVĒRTĒJUMS  ]]</f>
        <v>20.2</v>
      </c>
      <c r="F62" s="106"/>
      <c r="G62" s="103"/>
      <c r="H62" s="147"/>
      <c r="I62" s="106"/>
      <c r="J62" s="103"/>
      <c r="K62" s="105"/>
      <c r="L62" s="150">
        <v>0.1</v>
      </c>
      <c r="M62" s="151">
        <v>10</v>
      </c>
      <c r="N62" s="105">
        <f>Table56[[#This Row],[KVALIFIKĀCIJA  ]]+Table56[[#This Row],[FINĀLS  ]]</f>
        <v>10.1</v>
      </c>
      <c r="O62" s="150">
        <v>0.1</v>
      </c>
      <c r="P62" s="151">
        <v>10</v>
      </c>
      <c r="Q62" s="105">
        <f>Table56[[#This Row],[KVALIFIKĀCIJA   ]]+Table56[[#This Row],[FINĀLS   ]]</f>
        <v>10.1</v>
      </c>
      <c r="R62" s="144"/>
      <c r="S62" s="142"/>
      <c r="T62" s="1"/>
      <c r="U62" s="1"/>
    </row>
    <row r="63" spans="2:21" s="56" customFormat="1" ht="15" customHeight="1" x14ac:dyDescent="0.2">
      <c r="B63" s="100">
        <v>58</v>
      </c>
      <c r="C63" s="101">
        <v>145</v>
      </c>
      <c r="D63" s="234" t="s">
        <v>119</v>
      </c>
      <c r="E63" s="103">
        <f>Table56[[#This Row],[KOPVĒRTĒJUMS]]+Table56[[#This Row],[KOPVĒRTĒJUMS   ]]+Table56[[#This Row],[KOPVĒRTĒJUMS ]]+Table56[[#This Row],[KOPVĒRTĒJUMS  ]]</f>
        <v>18</v>
      </c>
      <c r="F63" s="104"/>
      <c r="G63" s="103"/>
      <c r="H63" s="105"/>
      <c r="I63" s="104"/>
      <c r="J63" s="103"/>
      <c r="K63" s="105"/>
      <c r="L63" s="104">
        <v>8</v>
      </c>
      <c r="M63" s="101">
        <v>10</v>
      </c>
      <c r="N63" s="105">
        <f>Table56[[#This Row],[KVALIFIKĀCIJA  ]]+Table56[[#This Row],[FINĀLS  ]]</f>
        <v>18</v>
      </c>
      <c r="O63" s="104"/>
      <c r="P63" s="101"/>
      <c r="Q63" s="105"/>
      <c r="R63" s="144"/>
    </row>
    <row r="64" spans="2:21" s="56" customFormat="1" ht="15" customHeight="1" x14ac:dyDescent="0.2">
      <c r="B64" s="100">
        <v>59</v>
      </c>
      <c r="C64" s="101">
        <v>147</v>
      </c>
      <c r="D64" s="234" t="s">
        <v>128</v>
      </c>
      <c r="E64" s="103">
        <f>Table56[[#This Row],[KOPVĒRTĒJUMS]]+Table56[[#This Row],[KOPVĒRTĒJUMS   ]]+Table56[[#This Row],[KOPVĒRTĒJUMS ]]+Table56[[#This Row],[KOPVĒRTĒJUMS  ]]</f>
        <v>11</v>
      </c>
      <c r="F64" s="106"/>
      <c r="G64" s="103"/>
      <c r="H64" s="105"/>
      <c r="I64" s="106"/>
      <c r="J64" s="103"/>
      <c r="K64" s="105"/>
      <c r="L64" s="104">
        <v>1</v>
      </c>
      <c r="M64" s="101">
        <v>10</v>
      </c>
      <c r="N64" s="105">
        <f>Table56[[#This Row],[KVALIFIKĀCIJA  ]]+Table56[[#This Row],[FINĀLS  ]]</f>
        <v>11</v>
      </c>
      <c r="O64" s="104"/>
      <c r="P64" s="101"/>
      <c r="Q64" s="105"/>
      <c r="R64" s="144"/>
    </row>
    <row r="65" spans="2:18" s="56" customFormat="1" ht="15" customHeight="1" x14ac:dyDescent="0.2">
      <c r="B65" s="100">
        <v>60</v>
      </c>
      <c r="C65" s="101">
        <v>102</v>
      </c>
      <c r="D65" s="102" t="s">
        <v>46</v>
      </c>
      <c r="E65" s="103">
        <f>Table56[[#This Row],[KOPVĒRTĒJUMS]]+Table56[[#This Row],[KOPVĒRTĒJUMS   ]]+Table56[[#This Row],[KOPVĒRTĒJUMS ]]+Table56[[#This Row],[KOPVĒRTĒJUMS  ]]</f>
        <v>10.5</v>
      </c>
      <c r="F65" s="104">
        <v>0</v>
      </c>
      <c r="G65" s="101">
        <v>0</v>
      </c>
      <c r="H65" s="105">
        <f>Table56[[#This Row],[KVALIFIKĀCIJA]]+Table56[[#This Row],[FINĀLS]]</f>
        <v>0</v>
      </c>
      <c r="I65" s="104"/>
      <c r="J65" s="101"/>
      <c r="K65" s="105"/>
      <c r="L65" s="104">
        <v>0.5</v>
      </c>
      <c r="M65" s="101">
        <v>10</v>
      </c>
      <c r="N65" s="105">
        <f>Table56[[#This Row],[KVALIFIKĀCIJA  ]]+Table56[[#This Row],[FINĀLS  ]]</f>
        <v>10.5</v>
      </c>
      <c r="O65" s="104"/>
      <c r="P65" s="101"/>
      <c r="Q65" s="105"/>
      <c r="R65" s="144"/>
    </row>
    <row r="66" spans="2:18" s="56" customFormat="1" ht="15" customHeight="1" x14ac:dyDescent="0.2">
      <c r="B66" s="100">
        <v>61</v>
      </c>
      <c r="C66" s="101">
        <v>100</v>
      </c>
      <c r="D66" s="102" t="s">
        <v>67</v>
      </c>
      <c r="E66" s="103">
        <f>Table56[[#This Row],[KOPVĒRTĒJUMS]]+Table56[[#This Row],[KOPVĒRTĒJUMS   ]]+Table56[[#This Row],[KOPVĒRTĒJUMS ]]+Table56[[#This Row],[KOPVĒRTĒJUMS  ]]</f>
        <v>10.25</v>
      </c>
      <c r="F66" s="104">
        <v>0.25</v>
      </c>
      <c r="G66" s="101">
        <v>10</v>
      </c>
      <c r="H66" s="105">
        <f>Table56[[#This Row],[KVALIFIKĀCIJA]]+Table56[[#This Row],[FINĀLS]]</f>
        <v>10.25</v>
      </c>
      <c r="I66" s="104"/>
      <c r="J66" s="101"/>
      <c r="K66" s="105"/>
      <c r="L66" s="104"/>
      <c r="M66" s="101"/>
      <c r="N66" s="105"/>
      <c r="O66" s="104"/>
      <c r="P66" s="101"/>
      <c r="Q66" s="105"/>
      <c r="R66" s="144"/>
    </row>
    <row r="67" spans="2:18" s="56" customFormat="1" ht="15" customHeight="1" x14ac:dyDescent="0.2">
      <c r="B67" s="100">
        <v>62</v>
      </c>
      <c r="C67" s="101">
        <v>50</v>
      </c>
      <c r="D67" s="102" t="s">
        <v>60</v>
      </c>
      <c r="E67" s="103">
        <f>Table56[[#This Row],[KOPVĒRTĒJUMS]]+Table56[[#This Row],[KOPVĒRTĒJUMS   ]]+Table56[[#This Row],[KOPVĒRTĒJUMS ]]+Table56[[#This Row],[KOPVĒRTĒJUMS  ]]</f>
        <v>10.25</v>
      </c>
      <c r="F67" s="104">
        <v>0</v>
      </c>
      <c r="G67" s="101">
        <v>0</v>
      </c>
      <c r="H67" s="105">
        <f>Table56[[#This Row],[KVALIFIKĀCIJA]]+Table56[[#This Row],[FINĀLS]]</f>
        <v>0</v>
      </c>
      <c r="I67" s="104"/>
      <c r="J67" s="101"/>
      <c r="K67" s="105"/>
      <c r="L67" s="104">
        <v>0</v>
      </c>
      <c r="M67" s="101">
        <v>0</v>
      </c>
      <c r="N67" s="105">
        <f>Table56[[#This Row],[KVALIFIKĀCIJA  ]]+Table56[[#This Row],[FINĀLS  ]]</f>
        <v>0</v>
      </c>
      <c r="O67" s="104">
        <v>0.25</v>
      </c>
      <c r="P67" s="101">
        <v>10</v>
      </c>
      <c r="Q67" s="105">
        <f>Table56[[#This Row],[KVALIFIKĀCIJA   ]]+Table56[[#This Row],[FINĀLS   ]]</f>
        <v>10.25</v>
      </c>
      <c r="R67" s="144"/>
    </row>
    <row r="68" spans="2:18" s="56" customFormat="1" ht="15" customHeight="1" x14ac:dyDescent="0.2">
      <c r="B68" s="100">
        <v>63</v>
      </c>
      <c r="C68" s="101">
        <v>122</v>
      </c>
      <c r="D68" s="102" t="s">
        <v>131</v>
      </c>
      <c r="E68" s="103">
        <f>Table56[[#This Row],[KOPVĒRTĒJUMS]]+Table56[[#This Row],[KOPVĒRTĒJUMS   ]]+Table56[[#This Row],[KOPVĒRTĒJUMS ]]+Table56[[#This Row],[KOPVĒRTĒJUMS  ]]</f>
        <v>10.25</v>
      </c>
      <c r="F68" s="106"/>
      <c r="G68" s="103"/>
      <c r="H68" s="105"/>
      <c r="I68" s="106"/>
      <c r="J68" s="103"/>
      <c r="K68" s="105"/>
      <c r="L68" s="104">
        <v>0.25</v>
      </c>
      <c r="M68" s="101">
        <v>10</v>
      </c>
      <c r="N68" s="105">
        <f>Table56[[#This Row],[KVALIFIKĀCIJA  ]]+Table56[[#This Row],[FINĀLS  ]]</f>
        <v>10.25</v>
      </c>
      <c r="O68" s="104">
        <v>0</v>
      </c>
      <c r="P68" s="101">
        <v>0</v>
      </c>
      <c r="Q68" s="105">
        <f>Table56[[#This Row],[KVALIFIKĀCIJA   ]]+Table56[[#This Row],[FINĀLS   ]]</f>
        <v>0</v>
      </c>
      <c r="R68" s="144"/>
    </row>
    <row r="69" spans="2:18" s="56" customFormat="1" ht="15" customHeight="1" x14ac:dyDescent="0.2">
      <c r="B69" s="100">
        <v>64</v>
      </c>
      <c r="C69" s="101">
        <v>124</v>
      </c>
      <c r="D69" s="234" t="s">
        <v>136</v>
      </c>
      <c r="E69" s="103">
        <f>Table56[[#This Row],[KOPVĒRTĒJUMS]]+Table56[[#This Row],[KOPVĒRTĒJUMS   ]]+Table56[[#This Row],[KOPVĒRTĒJUMS ]]+Table56[[#This Row],[KOPVĒRTĒJUMS  ]]</f>
        <v>10.25</v>
      </c>
      <c r="F69" s="106"/>
      <c r="G69" s="103"/>
      <c r="H69" s="105"/>
      <c r="I69" s="106"/>
      <c r="J69" s="103"/>
      <c r="K69" s="105"/>
      <c r="L69" s="104">
        <v>0.25</v>
      </c>
      <c r="M69" s="101">
        <v>10</v>
      </c>
      <c r="N69" s="105">
        <f>Table56[[#This Row],[KVALIFIKĀCIJA  ]]+Table56[[#This Row],[FINĀLS  ]]</f>
        <v>10.25</v>
      </c>
      <c r="O69" s="104"/>
      <c r="P69" s="101"/>
      <c r="Q69" s="105"/>
      <c r="R69" s="144"/>
    </row>
    <row r="70" spans="2:18" s="56" customFormat="1" ht="15" customHeight="1" x14ac:dyDescent="0.2">
      <c r="B70" s="100">
        <v>65</v>
      </c>
      <c r="C70" s="101">
        <v>115</v>
      </c>
      <c r="D70" s="234" t="s">
        <v>133</v>
      </c>
      <c r="E70" s="103">
        <f>Table56[[#This Row],[KOPVĒRTĒJUMS]]+Table56[[#This Row],[KOPVĒRTĒJUMS   ]]+Table56[[#This Row],[KOPVĒRTĒJUMS ]]+Table56[[#This Row],[KOPVĒRTĒJUMS  ]]</f>
        <v>10.1</v>
      </c>
      <c r="F70" s="106"/>
      <c r="G70" s="103"/>
      <c r="H70" s="147"/>
      <c r="I70" s="106"/>
      <c r="J70" s="103"/>
      <c r="K70" s="105"/>
      <c r="L70" s="150">
        <v>0.1</v>
      </c>
      <c r="M70" s="151">
        <v>10</v>
      </c>
      <c r="N70" s="105">
        <f>Table56[[#This Row],[KVALIFIKĀCIJA  ]]+Table56[[#This Row],[FINĀLS  ]]</f>
        <v>10.1</v>
      </c>
      <c r="O70" s="150"/>
      <c r="P70" s="151"/>
      <c r="Q70" s="105"/>
      <c r="R70" s="144"/>
    </row>
    <row r="71" spans="2:18" s="56" customFormat="1" ht="15" customHeight="1" x14ac:dyDescent="0.2">
      <c r="B71" s="100">
        <v>66</v>
      </c>
      <c r="C71" s="101">
        <v>144</v>
      </c>
      <c r="D71" s="234" t="s">
        <v>118</v>
      </c>
      <c r="E71" s="103">
        <f>Table56[[#This Row],[KOPVĒRTĒJUMS]]+Table56[[#This Row],[KOPVĒRTĒJUMS   ]]+Table56[[#This Row],[KOPVĒRTĒJUMS ]]+Table56[[#This Row],[KOPVĒRTĒJUMS  ]]</f>
        <v>10.1</v>
      </c>
      <c r="F71" s="106"/>
      <c r="G71" s="103"/>
      <c r="H71" s="147"/>
      <c r="I71" s="106"/>
      <c r="J71" s="103"/>
      <c r="K71" s="105"/>
      <c r="L71" s="150">
        <v>0.1</v>
      </c>
      <c r="M71" s="151">
        <v>10</v>
      </c>
      <c r="N71" s="105">
        <f>Table56[[#This Row],[KVALIFIKĀCIJA  ]]+Table56[[#This Row],[FINĀLS  ]]</f>
        <v>10.1</v>
      </c>
      <c r="O71" s="150"/>
      <c r="P71" s="151"/>
      <c r="Q71" s="105"/>
      <c r="R71" s="144"/>
    </row>
    <row r="72" spans="2:18" s="56" customFormat="1" ht="15" customHeight="1" x14ac:dyDescent="0.2">
      <c r="B72" s="100">
        <v>67</v>
      </c>
      <c r="C72" s="101">
        <v>141</v>
      </c>
      <c r="D72" s="234" t="s">
        <v>135</v>
      </c>
      <c r="E72" s="103">
        <f>Table56[[#This Row],[KOPVĒRTĒJUMS]]+Table56[[#This Row],[KOPVĒRTĒJUMS   ]]+Table56[[#This Row],[KOPVĒRTĒJUMS ]]+Table56[[#This Row],[KOPVĒRTĒJUMS  ]]</f>
        <v>10.1</v>
      </c>
      <c r="F72" s="106"/>
      <c r="G72" s="103"/>
      <c r="H72" s="147"/>
      <c r="I72" s="106"/>
      <c r="J72" s="103"/>
      <c r="K72" s="105"/>
      <c r="L72" s="150">
        <v>0.1</v>
      </c>
      <c r="M72" s="151">
        <v>10</v>
      </c>
      <c r="N72" s="105">
        <f>Table56[[#This Row],[KVALIFIKĀCIJA  ]]+Table56[[#This Row],[FINĀLS  ]]</f>
        <v>10.1</v>
      </c>
      <c r="O72" s="150"/>
      <c r="P72" s="151"/>
      <c r="Q72" s="105"/>
      <c r="R72" s="144"/>
    </row>
    <row r="73" spans="2:18" s="56" customFormat="1" ht="15" customHeight="1" x14ac:dyDescent="0.2">
      <c r="B73" s="100">
        <v>68</v>
      </c>
      <c r="C73" s="101">
        <v>137</v>
      </c>
      <c r="D73" s="234" t="s">
        <v>123</v>
      </c>
      <c r="E73" s="103">
        <f>Table56[[#This Row],[KOPVĒRTĒJUMS]]+Table56[[#This Row],[KOPVĒRTĒJUMS   ]]+Table56[[#This Row],[KOPVĒRTĒJUMS ]]+Table56[[#This Row],[KOPVĒRTĒJUMS  ]]</f>
        <v>10.1</v>
      </c>
      <c r="F73" s="106"/>
      <c r="G73" s="103"/>
      <c r="H73" s="147"/>
      <c r="I73" s="106"/>
      <c r="J73" s="103"/>
      <c r="K73" s="105"/>
      <c r="L73" s="150">
        <v>0.1</v>
      </c>
      <c r="M73" s="151">
        <v>10</v>
      </c>
      <c r="N73" s="105">
        <f>Table56[[#This Row],[KVALIFIKĀCIJA  ]]+Table56[[#This Row],[FINĀLS  ]]</f>
        <v>10.1</v>
      </c>
      <c r="O73" s="150"/>
      <c r="P73" s="151"/>
      <c r="Q73" s="105"/>
      <c r="R73" s="144"/>
    </row>
    <row r="74" spans="2:18" s="56" customFormat="1" ht="15" customHeight="1" x14ac:dyDescent="0.2">
      <c r="B74" s="100">
        <v>69</v>
      </c>
      <c r="C74" s="101">
        <v>136</v>
      </c>
      <c r="D74" s="234" t="s">
        <v>126</v>
      </c>
      <c r="E74" s="103">
        <f>Table56[[#This Row],[KOPVĒRTĒJUMS]]+Table56[[#This Row],[KOPVĒRTĒJUMS   ]]+Table56[[#This Row],[KOPVĒRTĒJUMS ]]+Table56[[#This Row],[KOPVĒRTĒJUMS  ]]</f>
        <v>10.1</v>
      </c>
      <c r="F74" s="106"/>
      <c r="G74" s="103"/>
      <c r="H74" s="147"/>
      <c r="I74" s="106"/>
      <c r="J74" s="103"/>
      <c r="K74" s="105"/>
      <c r="L74" s="150">
        <v>0.1</v>
      </c>
      <c r="M74" s="151">
        <v>10</v>
      </c>
      <c r="N74" s="105">
        <f>Table56[[#This Row],[KVALIFIKĀCIJA  ]]+Table56[[#This Row],[FINĀLS  ]]</f>
        <v>10.1</v>
      </c>
      <c r="O74" s="150"/>
      <c r="P74" s="151"/>
      <c r="Q74" s="105"/>
      <c r="R74" s="144"/>
    </row>
    <row r="75" spans="2:18" s="56" customFormat="1" ht="15" customHeight="1" x14ac:dyDescent="0.2">
      <c r="B75" s="100">
        <v>70</v>
      </c>
      <c r="C75" s="101">
        <v>135</v>
      </c>
      <c r="D75" s="234" t="s">
        <v>114</v>
      </c>
      <c r="E75" s="103">
        <f>Table56[[#This Row],[KOPVĒRTĒJUMS]]+Table56[[#This Row],[KOPVĒRTĒJUMS   ]]+Table56[[#This Row],[KOPVĒRTĒJUMS ]]+Table56[[#This Row],[KOPVĒRTĒJUMS  ]]</f>
        <v>10.1</v>
      </c>
      <c r="F75" s="106"/>
      <c r="G75" s="103"/>
      <c r="H75" s="147"/>
      <c r="I75" s="106"/>
      <c r="J75" s="103"/>
      <c r="K75" s="105"/>
      <c r="L75" s="150">
        <v>0.1</v>
      </c>
      <c r="M75" s="151">
        <v>10</v>
      </c>
      <c r="N75" s="105">
        <f>Table56[[#This Row],[KVALIFIKĀCIJA  ]]+Table56[[#This Row],[FINĀLS  ]]</f>
        <v>10.1</v>
      </c>
      <c r="O75" s="150"/>
      <c r="P75" s="151"/>
      <c r="Q75" s="105"/>
      <c r="R75" s="144"/>
    </row>
    <row r="76" spans="2:18" s="56" customFormat="1" ht="15" customHeight="1" x14ac:dyDescent="0.2">
      <c r="B76" s="100">
        <v>71</v>
      </c>
      <c r="C76" s="101">
        <v>129</v>
      </c>
      <c r="D76" s="234" t="s">
        <v>134</v>
      </c>
      <c r="E76" s="103">
        <f>Table56[[#This Row],[KOPVĒRTĒJUMS]]+Table56[[#This Row],[KOPVĒRTĒJUMS   ]]+Table56[[#This Row],[KOPVĒRTĒJUMS ]]+Table56[[#This Row],[KOPVĒRTĒJUMS  ]]</f>
        <v>10.1</v>
      </c>
      <c r="F76" s="106"/>
      <c r="G76" s="103"/>
      <c r="H76" s="147"/>
      <c r="I76" s="106"/>
      <c r="J76" s="103"/>
      <c r="K76" s="105"/>
      <c r="L76" s="150">
        <v>0.1</v>
      </c>
      <c r="M76" s="151">
        <v>10</v>
      </c>
      <c r="N76" s="105">
        <f>Table56[[#This Row],[KVALIFIKĀCIJA  ]]+Table56[[#This Row],[FINĀLS  ]]</f>
        <v>10.1</v>
      </c>
      <c r="O76" s="150"/>
      <c r="P76" s="151"/>
      <c r="Q76" s="105"/>
      <c r="R76" s="144"/>
    </row>
    <row r="77" spans="2:18" s="56" customFormat="1" ht="15" customHeight="1" x14ac:dyDescent="0.2">
      <c r="B77" s="100">
        <v>72</v>
      </c>
      <c r="C77" s="101">
        <v>123</v>
      </c>
      <c r="D77" s="234" t="s">
        <v>125</v>
      </c>
      <c r="E77" s="103">
        <f>Table56[[#This Row],[KOPVĒRTĒJUMS]]+Table56[[#This Row],[KOPVĒRTĒJUMS   ]]+Table56[[#This Row],[KOPVĒRTĒJUMS ]]+Table56[[#This Row],[KOPVĒRTĒJUMS  ]]</f>
        <v>10.1</v>
      </c>
      <c r="F77" s="106"/>
      <c r="G77" s="103"/>
      <c r="H77" s="147"/>
      <c r="I77" s="106"/>
      <c r="J77" s="103"/>
      <c r="K77" s="105"/>
      <c r="L77" s="150">
        <v>0.1</v>
      </c>
      <c r="M77" s="151">
        <v>10</v>
      </c>
      <c r="N77" s="105">
        <f>Table56[[#This Row],[KVALIFIKĀCIJA  ]]+Table56[[#This Row],[FINĀLS  ]]</f>
        <v>10.1</v>
      </c>
      <c r="O77" s="150"/>
      <c r="P77" s="151"/>
      <c r="Q77" s="105"/>
      <c r="R77" s="144"/>
    </row>
    <row r="78" spans="2:18" s="56" customFormat="1" ht="15" customHeight="1" x14ac:dyDescent="0.2">
      <c r="B78" s="100">
        <v>73</v>
      </c>
      <c r="C78" s="101">
        <v>130</v>
      </c>
      <c r="D78" s="234" t="s">
        <v>143</v>
      </c>
      <c r="E78" s="103">
        <f>Table56[[#This Row],[KOPVĒRTĒJUMS]]+Table56[[#This Row],[KOPVĒRTĒJUMS   ]]+Table56[[#This Row],[KOPVĒRTĒJUMS ]]+Table56[[#This Row],[KOPVĒRTĒJUMS  ]]</f>
        <v>10.1</v>
      </c>
      <c r="F78" s="106"/>
      <c r="G78" s="103"/>
      <c r="H78" s="147"/>
      <c r="I78" s="106"/>
      <c r="J78" s="103"/>
      <c r="K78" s="105"/>
      <c r="L78" s="150">
        <v>0.1</v>
      </c>
      <c r="M78" s="151">
        <v>10</v>
      </c>
      <c r="N78" s="105">
        <f>Table56[[#This Row],[KVALIFIKĀCIJA  ]]+Table56[[#This Row],[FINĀLS  ]]</f>
        <v>10.1</v>
      </c>
      <c r="O78" s="150"/>
      <c r="P78" s="151"/>
      <c r="Q78" s="105"/>
      <c r="R78" s="144"/>
    </row>
    <row r="79" spans="2:18" s="56" customFormat="1" ht="15" customHeight="1" x14ac:dyDescent="0.2">
      <c r="B79" s="100">
        <v>74</v>
      </c>
      <c r="C79" s="145">
        <v>57</v>
      </c>
      <c r="D79" s="146" t="s">
        <v>163</v>
      </c>
      <c r="E79" s="103">
        <f>Table56[[#This Row],[KOPVĒRTĒJUMS]]+Table56[[#This Row],[KOPVĒRTĒJUMS   ]]+Table56[[#This Row],[KOPVĒRTĒJUMS ]]+Table56[[#This Row],[KOPVĒRTĒJUMS  ]]</f>
        <v>10.1</v>
      </c>
      <c r="F79" s="106"/>
      <c r="G79" s="103"/>
      <c r="H79" s="147"/>
      <c r="I79" s="106"/>
      <c r="J79" s="103"/>
      <c r="K79" s="105"/>
      <c r="L79" s="148"/>
      <c r="M79" s="149"/>
      <c r="N79" s="105"/>
      <c r="O79" s="150">
        <v>0.1</v>
      </c>
      <c r="P79" s="151">
        <v>10</v>
      </c>
      <c r="Q79" s="105">
        <f>Table56[[#This Row],[KVALIFIKĀCIJA   ]]+Table56[[#This Row],[FINĀLS   ]]</f>
        <v>10.1</v>
      </c>
      <c r="R79" s="144"/>
    </row>
    <row r="80" spans="2:18" s="56" customFormat="1" ht="15" customHeight="1" x14ac:dyDescent="0.2">
      <c r="B80" s="100">
        <v>75</v>
      </c>
      <c r="C80" s="145">
        <v>131</v>
      </c>
      <c r="D80" s="146" t="s">
        <v>156</v>
      </c>
      <c r="E80" s="103">
        <f>Table56[[#This Row],[KOPVĒRTĒJUMS]]+Table56[[#This Row],[KOPVĒRTĒJUMS   ]]+Table56[[#This Row],[KOPVĒRTĒJUMS ]]+Table56[[#This Row],[KOPVĒRTĒJUMS  ]]</f>
        <v>10.1</v>
      </c>
      <c r="F80" s="106"/>
      <c r="G80" s="103"/>
      <c r="H80" s="147"/>
      <c r="I80" s="106"/>
      <c r="J80" s="103"/>
      <c r="K80" s="105"/>
      <c r="L80" s="148"/>
      <c r="M80" s="149"/>
      <c r="N80" s="105"/>
      <c r="O80" s="150">
        <v>0.1</v>
      </c>
      <c r="P80" s="151">
        <v>10</v>
      </c>
      <c r="Q80" s="105">
        <f>Table56[[#This Row],[KVALIFIKĀCIJA   ]]+Table56[[#This Row],[FINĀLS   ]]</f>
        <v>10.1</v>
      </c>
      <c r="R80" s="144"/>
    </row>
    <row r="81" spans="2:18" s="56" customFormat="1" ht="15" customHeight="1" x14ac:dyDescent="0.2">
      <c r="B81" s="100">
        <v>76</v>
      </c>
      <c r="C81" s="101">
        <v>55</v>
      </c>
      <c r="D81" s="102" t="s">
        <v>42</v>
      </c>
      <c r="E81" s="103">
        <f>Table56[[#This Row],[KOPVĒRTĒJUMS]]+Table56[[#This Row],[KOPVĒRTĒJUMS   ]]+Table56[[#This Row],[KOPVĒRTĒJUMS ]]+Table56[[#This Row],[KOPVĒRTĒJUMS  ]]</f>
        <v>0</v>
      </c>
      <c r="F81" s="104">
        <v>0</v>
      </c>
      <c r="G81" s="101">
        <v>0</v>
      </c>
      <c r="H81" s="105">
        <f>Table56[[#This Row],[KVALIFIKĀCIJA]]+Table56[[#This Row],[FINĀLS]]</f>
        <v>0</v>
      </c>
      <c r="I81" s="104"/>
      <c r="J81" s="101"/>
      <c r="K81" s="105"/>
      <c r="L81" s="104"/>
      <c r="M81" s="101"/>
      <c r="N81" s="105"/>
      <c r="O81" s="104">
        <v>0</v>
      </c>
      <c r="P81" s="101">
        <v>0</v>
      </c>
      <c r="Q81" s="105">
        <f>Table56[[#This Row],[KVALIFIKĀCIJA   ]]+Table56[[#This Row],[FINĀLS   ]]</f>
        <v>0</v>
      </c>
      <c r="R81" s="144"/>
    </row>
    <row r="82" spans="2:18" s="56" customFormat="1" ht="15" customHeight="1" x14ac:dyDescent="0.2">
      <c r="B82" s="100">
        <v>77</v>
      </c>
      <c r="C82" s="101">
        <v>106</v>
      </c>
      <c r="D82" s="102" t="s">
        <v>65</v>
      </c>
      <c r="E82" s="103">
        <f>Table56[[#This Row],[KOPVĒRTĒJUMS]]+Table56[[#This Row],[KOPVĒRTĒJUMS   ]]+Table56[[#This Row],[KOPVĒRTĒJUMS ]]+Table56[[#This Row],[KOPVĒRTĒJUMS  ]]</f>
        <v>0</v>
      </c>
      <c r="F82" s="104">
        <v>0</v>
      </c>
      <c r="G82" s="101">
        <v>0</v>
      </c>
      <c r="H82" s="105">
        <f>Table56[[#This Row],[KVALIFIKĀCIJA]]+Table56[[#This Row],[FINĀLS]]</f>
        <v>0</v>
      </c>
      <c r="I82" s="104"/>
      <c r="J82" s="101"/>
      <c r="K82" s="105"/>
      <c r="L82" s="104"/>
      <c r="M82" s="101"/>
      <c r="N82" s="105"/>
      <c r="O82" s="104"/>
      <c r="P82" s="101"/>
      <c r="Q82" s="105"/>
      <c r="R82" s="144"/>
    </row>
    <row r="83" spans="2:18" s="56" customFormat="1" ht="15" customHeight="1" x14ac:dyDescent="0.2">
      <c r="B83" s="100">
        <v>78</v>
      </c>
      <c r="C83" s="101">
        <v>107</v>
      </c>
      <c r="D83" s="102" t="s">
        <v>57</v>
      </c>
      <c r="E83" s="103">
        <f>Table56[[#This Row],[KOPVĒRTĒJUMS]]+Table56[[#This Row],[KOPVĒRTĒJUMS   ]]+Table56[[#This Row],[KOPVĒRTĒJUMS ]]+Table56[[#This Row],[KOPVĒRTĒJUMS  ]]</f>
        <v>0</v>
      </c>
      <c r="F83" s="104">
        <v>0</v>
      </c>
      <c r="G83" s="101">
        <v>0</v>
      </c>
      <c r="H83" s="105">
        <f>Table56[[#This Row],[KVALIFIKĀCIJA]]+Table56[[#This Row],[FINĀLS]]</f>
        <v>0</v>
      </c>
      <c r="I83" s="104"/>
      <c r="J83" s="101"/>
      <c r="K83" s="105"/>
      <c r="L83" s="104"/>
      <c r="M83" s="101"/>
      <c r="N83" s="105"/>
      <c r="O83" s="104"/>
      <c r="P83" s="101"/>
      <c r="Q83" s="105"/>
      <c r="R83" s="144"/>
    </row>
    <row r="84" spans="2:18" s="56" customFormat="1" ht="15" customHeight="1" x14ac:dyDescent="0.2">
      <c r="B84" s="100">
        <v>79</v>
      </c>
      <c r="C84" s="101">
        <v>109</v>
      </c>
      <c r="D84" s="102" t="s">
        <v>55</v>
      </c>
      <c r="E84" s="103">
        <f>Table56[[#This Row],[KOPVĒRTĒJUMS]]+Table56[[#This Row],[KOPVĒRTĒJUMS   ]]+Table56[[#This Row],[KOPVĒRTĒJUMS ]]+Table56[[#This Row],[KOPVĒRTĒJUMS  ]]</f>
        <v>0</v>
      </c>
      <c r="F84" s="104">
        <v>0</v>
      </c>
      <c r="G84" s="101">
        <v>0</v>
      </c>
      <c r="H84" s="105">
        <f>Table56[[#This Row],[KVALIFIKĀCIJA]]+Table56[[#This Row],[FINĀLS]]</f>
        <v>0</v>
      </c>
      <c r="I84" s="104"/>
      <c r="J84" s="101"/>
      <c r="K84" s="105"/>
      <c r="L84" s="104"/>
      <c r="M84" s="101"/>
      <c r="N84" s="105"/>
      <c r="O84" s="104"/>
      <c r="P84" s="101"/>
      <c r="Q84" s="105"/>
      <c r="R84" s="144"/>
    </row>
    <row r="85" spans="2:18" s="56" customFormat="1" ht="15" customHeight="1" x14ac:dyDescent="0.2">
      <c r="B85" s="100">
        <v>80</v>
      </c>
      <c r="C85" s="101">
        <v>133</v>
      </c>
      <c r="D85" s="234" t="s">
        <v>121</v>
      </c>
      <c r="E85" s="103">
        <f>Table56[[#This Row],[KOPVĒRTĒJUMS]]+Table56[[#This Row],[KOPVĒRTĒJUMS   ]]+Table56[[#This Row],[KOPVĒRTĒJUMS ]]+Table56[[#This Row],[KOPVĒRTĒJUMS  ]]</f>
        <v>0</v>
      </c>
      <c r="F85" s="106"/>
      <c r="G85" s="103"/>
      <c r="H85" s="147"/>
      <c r="I85" s="106"/>
      <c r="J85" s="103"/>
      <c r="K85" s="105"/>
      <c r="L85" s="150">
        <v>0</v>
      </c>
      <c r="M85" s="151">
        <v>0</v>
      </c>
      <c r="N85" s="105">
        <f>Table56[[#This Row],[KVALIFIKĀCIJA  ]]+Table56[[#This Row],[FINĀLS  ]]</f>
        <v>0</v>
      </c>
      <c r="O85" s="150"/>
      <c r="P85" s="151"/>
      <c r="Q85" s="105"/>
      <c r="R85" s="144"/>
    </row>
    <row r="86" spans="2:18" s="56" customFormat="1" ht="15" customHeight="1" x14ac:dyDescent="0.2">
      <c r="B86" s="100">
        <v>81</v>
      </c>
      <c r="C86" s="101">
        <v>150</v>
      </c>
      <c r="D86" s="234" t="s">
        <v>129</v>
      </c>
      <c r="E86" s="103">
        <f>Table56[[#This Row],[KOPVĒRTĒJUMS]]+Table56[[#This Row],[KOPVĒRTĒJUMS   ]]+Table56[[#This Row],[KOPVĒRTĒJUMS ]]+Table56[[#This Row],[KOPVĒRTĒJUMS  ]]</f>
        <v>0</v>
      </c>
      <c r="F86" s="106"/>
      <c r="G86" s="103"/>
      <c r="H86" s="147"/>
      <c r="I86" s="106"/>
      <c r="J86" s="103"/>
      <c r="K86" s="105"/>
      <c r="L86" s="150">
        <v>0</v>
      </c>
      <c r="M86" s="151">
        <v>0</v>
      </c>
      <c r="N86" s="105">
        <f>Table56[[#This Row],[KVALIFIKĀCIJA  ]]+Table56[[#This Row],[FINĀLS  ]]</f>
        <v>0</v>
      </c>
      <c r="O86" s="150"/>
      <c r="P86" s="151"/>
      <c r="Q86" s="105"/>
      <c r="R86" s="144"/>
    </row>
    <row r="87" spans="2:18" s="56" customFormat="1" ht="15" customHeight="1" x14ac:dyDescent="0.2">
      <c r="B87" s="100">
        <v>82</v>
      </c>
      <c r="C87" s="101">
        <v>92</v>
      </c>
      <c r="D87" s="234" t="s">
        <v>140</v>
      </c>
      <c r="E87" s="103">
        <f>Table56[[#This Row],[KOPVĒRTĒJUMS]]+Table56[[#This Row],[KOPVĒRTĒJUMS   ]]+Table56[[#This Row],[KOPVĒRTĒJUMS ]]+Table56[[#This Row],[KOPVĒRTĒJUMS  ]]</f>
        <v>0</v>
      </c>
      <c r="F87" s="106"/>
      <c r="G87" s="103"/>
      <c r="H87" s="147"/>
      <c r="I87" s="106"/>
      <c r="J87" s="103"/>
      <c r="K87" s="105"/>
      <c r="L87" s="150">
        <v>0</v>
      </c>
      <c r="M87" s="151">
        <v>0</v>
      </c>
      <c r="N87" s="105">
        <f>Table56[[#This Row],[KVALIFIKĀCIJA  ]]+Table56[[#This Row],[FINĀLS  ]]</f>
        <v>0</v>
      </c>
      <c r="O87" s="150"/>
      <c r="P87" s="151"/>
      <c r="Q87" s="105"/>
      <c r="R87" s="144"/>
    </row>
    <row r="88" spans="2:18" s="56" customFormat="1" ht="15" customHeight="1" x14ac:dyDescent="0.2">
      <c r="B88" s="100">
        <v>83</v>
      </c>
      <c r="C88" s="145">
        <v>132</v>
      </c>
      <c r="D88" s="146" t="s">
        <v>181</v>
      </c>
      <c r="E88" s="103">
        <f>Table56[[#This Row],[KOPVĒRTĒJUMS]]+Table56[[#This Row],[KOPVĒRTĒJUMS   ]]+Table56[[#This Row],[KOPVĒRTĒJUMS ]]+Table56[[#This Row],[KOPVĒRTĒJUMS  ]]</f>
        <v>0</v>
      </c>
      <c r="F88" s="106"/>
      <c r="G88" s="103"/>
      <c r="H88" s="147"/>
      <c r="I88" s="106"/>
      <c r="J88" s="103"/>
      <c r="K88" s="105"/>
      <c r="L88" s="148"/>
      <c r="M88" s="149"/>
      <c r="N88" s="105"/>
      <c r="O88" s="150">
        <v>0</v>
      </c>
      <c r="P88" s="151">
        <v>0</v>
      </c>
      <c r="Q88" s="105">
        <f>Table56[[#This Row],[KVALIFIKĀCIJA   ]]+Table56[[#This Row],[FINĀLS   ]]</f>
        <v>0</v>
      </c>
      <c r="R88" s="144"/>
    </row>
  </sheetData>
  <mergeCells count="8">
    <mergeCell ref="F3:H3"/>
    <mergeCell ref="F4:H4"/>
    <mergeCell ref="O3:Q3"/>
    <mergeCell ref="O4:Q4"/>
    <mergeCell ref="I3:K3"/>
    <mergeCell ref="I4:K4"/>
    <mergeCell ref="L3:N3"/>
    <mergeCell ref="L4:N4"/>
  </mergeCells>
  <conditionalFormatting sqref="C6:C55">
    <cfRule type="duplicateValues" dxfId="5" priority="31"/>
    <cfRule type="duplicateValues" dxfId="4" priority="32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D1313-241B-784C-B9C6-E3F61278095D}">
  <dimension ref="B1:W59"/>
  <sheetViews>
    <sheetView workbookViewId="0">
      <selection activeCell="H60" sqref="H60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73" customWidth="1"/>
    <col min="4" max="4" width="25.33203125" style="1" customWidth="1"/>
    <col min="5" max="5" width="11.33203125" style="1" customWidth="1"/>
    <col min="6" max="6" width="13.33203125" style="173" customWidth="1"/>
    <col min="7" max="8" width="13.33203125" style="1" customWidth="1"/>
    <col min="9" max="9" width="13.33203125" style="173" customWidth="1"/>
    <col min="10" max="11" width="13.33203125" style="1" customWidth="1"/>
    <col min="12" max="12" width="13.33203125" style="173" customWidth="1"/>
    <col min="13" max="14" width="13.33203125" style="1" customWidth="1"/>
    <col min="15" max="15" width="13.33203125" style="173" customWidth="1"/>
    <col min="16" max="17" width="13.33203125" style="1" customWidth="1"/>
    <col min="18" max="18" width="14.6640625" style="1" customWidth="1"/>
    <col min="19" max="19" width="8.5" style="142" customWidth="1"/>
    <col min="20" max="20" width="18.1640625" style="1" bestFit="1" customWidth="1"/>
    <col min="21" max="16384" width="8.83203125" style="1"/>
  </cols>
  <sheetData>
    <row r="1" spans="2:19" ht="17" x14ac:dyDescent="0.2">
      <c r="D1" s="93" t="s">
        <v>106</v>
      </c>
    </row>
    <row r="2" spans="2:19" ht="6" customHeight="1" x14ac:dyDescent="0.2">
      <c r="E2" s="135"/>
    </row>
    <row r="3" spans="2:19" ht="17" x14ac:dyDescent="0.2">
      <c r="B3" s="94"/>
      <c r="D3" s="93" t="s">
        <v>184</v>
      </c>
      <c r="F3" s="195" t="s">
        <v>85</v>
      </c>
      <c r="G3" s="196"/>
      <c r="H3" s="197"/>
      <c r="I3" s="195" t="s">
        <v>107</v>
      </c>
      <c r="J3" s="196"/>
      <c r="K3" s="197"/>
      <c r="L3" s="195" t="s">
        <v>150</v>
      </c>
      <c r="M3" s="196"/>
      <c r="N3" s="197"/>
      <c r="O3" s="195" t="s">
        <v>171</v>
      </c>
      <c r="P3" s="196"/>
      <c r="Q3" s="197"/>
    </row>
    <row r="4" spans="2:19" x14ac:dyDescent="0.2">
      <c r="B4" s="95"/>
      <c r="C4" s="95"/>
      <c r="D4" s="96"/>
      <c r="E4" s="96"/>
      <c r="F4" s="198" t="s">
        <v>108</v>
      </c>
      <c r="G4" s="199"/>
      <c r="H4" s="200"/>
      <c r="I4" s="198" t="s">
        <v>109</v>
      </c>
      <c r="J4" s="199"/>
      <c r="K4" s="200"/>
      <c r="L4" s="198" t="s">
        <v>151</v>
      </c>
      <c r="M4" s="199"/>
      <c r="N4" s="200"/>
      <c r="O4" s="198" t="s">
        <v>172</v>
      </c>
      <c r="P4" s="199"/>
      <c r="Q4" s="200"/>
    </row>
    <row r="5" spans="2:19" s="6" customFormat="1" ht="30" x14ac:dyDescent="0.2">
      <c r="B5" s="95" t="s">
        <v>86</v>
      </c>
      <c r="C5" s="95" t="s">
        <v>87</v>
      </c>
      <c r="D5" s="95" t="s">
        <v>88</v>
      </c>
      <c r="E5" s="97" t="s">
        <v>89</v>
      </c>
      <c r="F5" s="98" t="s">
        <v>19</v>
      </c>
      <c r="G5" s="58" t="s">
        <v>38</v>
      </c>
      <c r="H5" s="99" t="s">
        <v>90</v>
      </c>
      <c r="I5" s="98" t="s">
        <v>110</v>
      </c>
      <c r="J5" s="58" t="s">
        <v>111</v>
      </c>
      <c r="K5" s="99" t="s">
        <v>112</v>
      </c>
      <c r="L5" s="98" t="s">
        <v>147</v>
      </c>
      <c r="M5" s="58" t="s">
        <v>148</v>
      </c>
      <c r="N5" s="99" t="s">
        <v>149</v>
      </c>
      <c r="O5" s="98" t="s">
        <v>168</v>
      </c>
      <c r="P5" s="58" t="s">
        <v>169</v>
      </c>
      <c r="Q5" s="99" t="s">
        <v>170</v>
      </c>
      <c r="S5" s="143"/>
    </row>
    <row r="6" spans="2:19" x14ac:dyDescent="0.2">
      <c r="B6" s="100">
        <v>1</v>
      </c>
      <c r="C6" s="101">
        <v>2</v>
      </c>
      <c r="D6" s="102" t="s">
        <v>41</v>
      </c>
      <c r="E6" s="103">
        <v>378</v>
      </c>
      <c r="F6" s="104">
        <v>4</v>
      </c>
      <c r="G6" s="101">
        <v>100</v>
      </c>
      <c r="H6" s="105">
        <v>104</v>
      </c>
      <c r="I6" s="104">
        <v>12</v>
      </c>
      <c r="J6" s="101">
        <v>100</v>
      </c>
      <c r="K6" s="105">
        <v>112</v>
      </c>
      <c r="L6" s="104">
        <v>12</v>
      </c>
      <c r="M6" s="101">
        <v>88</v>
      </c>
      <c r="N6" s="105">
        <v>100</v>
      </c>
      <c r="O6" s="104">
        <v>8</v>
      </c>
      <c r="P6" s="101">
        <v>54</v>
      </c>
      <c r="Q6" s="105">
        <v>62</v>
      </c>
    </row>
    <row r="7" spans="2:19" x14ac:dyDescent="0.2">
      <c r="B7" s="100">
        <v>2</v>
      </c>
      <c r="C7" s="100">
        <v>4</v>
      </c>
      <c r="D7" s="102" t="s">
        <v>51</v>
      </c>
      <c r="E7" s="103">
        <v>324</v>
      </c>
      <c r="F7" s="104">
        <v>8</v>
      </c>
      <c r="G7" s="101">
        <v>54</v>
      </c>
      <c r="H7" s="105">
        <v>62</v>
      </c>
      <c r="I7" s="104">
        <v>8</v>
      </c>
      <c r="J7" s="101">
        <v>88</v>
      </c>
      <c r="K7" s="105">
        <v>96</v>
      </c>
      <c r="L7" s="104">
        <v>10</v>
      </c>
      <c r="M7" s="101">
        <v>100</v>
      </c>
      <c r="N7" s="105">
        <v>110</v>
      </c>
      <c r="O7" s="104">
        <v>2</v>
      </c>
      <c r="P7" s="101">
        <v>54</v>
      </c>
      <c r="Q7" s="105">
        <v>56</v>
      </c>
    </row>
    <row r="8" spans="2:19" x14ac:dyDescent="0.2">
      <c r="B8" s="100">
        <v>3</v>
      </c>
      <c r="C8" s="101">
        <v>31</v>
      </c>
      <c r="D8" s="102" t="s">
        <v>72</v>
      </c>
      <c r="E8" s="103">
        <v>304</v>
      </c>
      <c r="F8" s="104">
        <v>3</v>
      </c>
      <c r="G8" s="101">
        <v>54</v>
      </c>
      <c r="H8" s="105">
        <v>57</v>
      </c>
      <c r="I8" s="104">
        <v>3</v>
      </c>
      <c r="J8" s="101">
        <v>69</v>
      </c>
      <c r="K8" s="105">
        <v>72</v>
      </c>
      <c r="L8" s="104">
        <v>2</v>
      </c>
      <c r="M8" s="101">
        <v>61</v>
      </c>
      <c r="N8" s="105">
        <v>63</v>
      </c>
      <c r="O8" s="104">
        <v>12</v>
      </c>
      <c r="P8" s="101">
        <v>100</v>
      </c>
      <c r="Q8" s="105">
        <v>112</v>
      </c>
    </row>
    <row r="9" spans="2:19" x14ac:dyDescent="0.2">
      <c r="B9" s="100">
        <v>4</v>
      </c>
      <c r="C9" s="100">
        <v>15</v>
      </c>
      <c r="D9" s="102" t="s">
        <v>137</v>
      </c>
      <c r="E9" s="103">
        <v>232.5</v>
      </c>
      <c r="F9" s="104">
        <v>2</v>
      </c>
      <c r="G9" s="101">
        <v>61</v>
      </c>
      <c r="H9" s="105">
        <v>63</v>
      </c>
      <c r="I9" s="104">
        <v>4</v>
      </c>
      <c r="J9" s="101">
        <v>78</v>
      </c>
      <c r="K9" s="105">
        <v>82</v>
      </c>
      <c r="L9" s="104">
        <v>2</v>
      </c>
      <c r="M9" s="101">
        <v>61</v>
      </c>
      <c r="N9" s="105">
        <v>63</v>
      </c>
      <c r="O9" s="104">
        <v>0.5</v>
      </c>
      <c r="P9" s="101">
        <v>24</v>
      </c>
      <c r="Q9" s="105">
        <v>24.5</v>
      </c>
    </row>
    <row r="10" spans="2:19" x14ac:dyDescent="0.2">
      <c r="B10" s="100">
        <v>5</v>
      </c>
      <c r="C10" s="101">
        <v>110</v>
      </c>
      <c r="D10" s="102" t="s">
        <v>64</v>
      </c>
      <c r="E10" s="103">
        <v>201</v>
      </c>
      <c r="F10" s="104">
        <v>12</v>
      </c>
      <c r="G10" s="101">
        <v>54</v>
      </c>
      <c r="H10" s="105">
        <v>66</v>
      </c>
      <c r="I10" s="104"/>
      <c r="J10" s="101"/>
      <c r="K10" s="105"/>
      <c r="L10" s="104">
        <v>4</v>
      </c>
      <c r="M10" s="101">
        <v>61</v>
      </c>
      <c r="N10" s="105">
        <v>65</v>
      </c>
      <c r="O10" s="104">
        <v>1</v>
      </c>
      <c r="P10" s="101">
        <v>69</v>
      </c>
      <c r="Q10" s="105">
        <v>70</v>
      </c>
    </row>
    <row r="11" spans="2:19" x14ac:dyDescent="0.2">
      <c r="B11" s="100">
        <v>6</v>
      </c>
      <c r="C11" s="101">
        <v>33</v>
      </c>
      <c r="D11" s="102" t="s">
        <v>139</v>
      </c>
      <c r="E11" s="103">
        <v>196.5</v>
      </c>
      <c r="F11" s="104">
        <v>0.5</v>
      </c>
      <c r="G11" s="101">
        <v>24</v>
      </c>
      <c r="H11" s="105">
        <v>24.5</v>
      </c>
      <c r="I11" s="104">
        <v>2</v>
      </c>
      <c r="J11" s="101">
        <v>54</v>
      </c>
      <c r="K11" s="105">
        <v>56</v>
      </c>
      <c r="L11" s="104">
        <v>0.5</v>
      </c>
      <c r="M11" s="101">
        <v>54</v>
      </c>
      <c r="N11" s="105">
        <v>54.5</v>
      </c>
      <c r="O11" s="104">
        <v>0.5</v>
      </c>
      <c r="P11" s="101">
        <v>61</v>
      </c>
      <c r="Q11" s="105">
        <v>61.5</v>
      </c>
    </row>
    <row r="12" spans="2:19" x14ac:dyDescent="0.2">
      <c r="B12" s="100">
        <v>7</v>
      </c>
      <c r="C12" s="101">
        <v>27</v>
      </c>
      <c r="D12" s="102" t="s">
        <v>45</v>
      </c>
      <c r="E12" s="103">
        <v>193.7</v>
      </c>
      <c r="F12" s="104">
        <v>0.5</v>
      </c>
      <c r="G12" s="101">
        <v>78</v>
      </c>
      <c r="H12" s="105">
        <v>78.5</v>
      </c>
      <c r="I12" s="104"/>
      <c r="J12" s="101"/>
      <c r="K12" s="105"/>
      <c r="L12" s="104">
        <v>0.1</v>
      </c>
      <c r="M12" s="101">
        <v>54</v>
      </c>
      <c r="N12" s="105">
        <v>54.1</v>
      </c>
      <c r="O12" s="104">
        <v>0.1</v>
      </c>
      <c r="P12" s="101">
        <v>61</v>
      </c>
      <c r="Q12" s="105">
        <v>61.1</v>
      </c>
    </row>
    <row r="13" spans="2:19" x14ac:dyDescent="0.2">
      <c r="B13" s="100">
        <v>8</v>
      </c>
      <c r="C13" s="101">
        <v>3</v>
      </c>
      <c r="D13" s="102" t="s">
        <v>74</v>
      </c>
      <c r="E13" s="103">
        <v>191</v>
      </c>
      <c r="F13" s="104">
        <v>2</v>
      </c>
      <c r="G13" s="101">
        <v>61</v>
      </c>
      <c r="H13" s="105">
        <v>63</v>
      </c>
      <c r="I13" s="104">
        <v>3</v>
      </c>
      <c r="J13" s="101">
        <v>61</v>
      </c>
      <c r="K13" s="105">
        <v>64</v>
      </c>
      <c r="L13" s="104">
        <v>6</v>
      </c>
      <c r="M13" s="101">
        <v>24</v>
      </c>
      <c r="N13" s="105">
        <v>30</v>
      </c>
      <c r="O13" s="104">
        <v>10</v>
      </c>
      <c r="P13" s="101">
        <v>24</v>
      </c>
      <c r="Q13" s="105">
        <v>34</v>
      </c>
    </row>
    <row r="14" spans="2:19" x14ac:dyDescent="0.2">
      <c r="B14" s="100">
        <v>9</v>
      </c>
      <c r="C14" s="101">
        <v>17</v>
      </c>
      <c r="D14" s="102" t="s">
        <v>66</v>
      </c>
      <c r="E14" s="103">
        <v>180</v>
      </c>
      <c r="F14" s="104">
        <v>2</v>
      </c>
      <c r="G14" s="101">
        <v>88</v>
      </c>
      <c r="H14" s="105">
        <v>90</v>
      </c>
      <c r="I14" s="104"/>
      <c r="J14" s="101"/>
      <c r="K14" s="105"/>
      <c r="L14" s="104">
        <v>1</v>
      </c>
      <c r="M14" s="101">
        <v>24</v>
      </c>
      <c r="N14" s="105">
        <v>25</v>
      </c>
      <c r="O14" s="104">
        <v>4</v>
      </c>
      <c r="P14" s="101">
        <v>61</v>
      </c>
      <c r="Q14" s="105">
        <v>65</v>
      </c>
    </row>
    <row r="15" spans="2:19" x14ac:dyDescent="0.2">
      <c r="B15" s="100">
        <v>10</v>
      </c>
      <c r="C15" s="101">
        <v>29</v>
      </c>
      <c r="D15" s="102" t="s">
        <v>76</v>
      </c>
      <c r="E15" s="103">
        <v>164</v>
      </c>
      <c r="F15" s="104">
        <v>2</v>
      </c>
      <c r="G15" s="101">
        <v>54</v>
      </c>
      <c r="H15" s="105">
        <v>56</v>
      </c>
      <c r="I15" s="104">
        <v>2</v>
      </c>
      <c r="J15" s="101">
        <v>54</v>
      </c>
      <c r="K15" s="105">
        <v>56</v>
      </c>
      <c r="L15" s="104">
        <v>3</v>
      </c>
      <c r="M15" s="101">
        <v>24</v>
      </c>
      <c r="N15" s="105">
        <v>27</v>
      </c>
      <c r="O15" s="104">
        <v>1</v>
      </c>
      <c r="P15" s="101">
        <v>24</v>
      </c>
      <c r="Q15" s="105">
        <v>25</v>
      </c>
    </row>
    <row r="16" spans="2:19" x14ac:dyDescent="0.2">
      <c r="B16" s="100">
        <v>11</v>
      </c>
      <c r="C16" s="101">
        <v>32</v>
      </c>
      <c r="D16" s="102" t="s">
        <v>68</v>
      </c>
      <c r="E16" s="103">
        <v>157.35</v>
      </c>
      <c r="F16" s="104">
        <v>0.5</v>
      </c>
      <c r="G16" s="101">
        <v>61</v>
      </c>
      <c r="H16" s="105">
        <v>61.5</v>
      </c>
      <c r="I16" s="104">
        <v>0.5</v>
      </c>
      <c r="J16" s="101">
        <v>24</v>
      </c>
      <c r="K16" s="105">
        <v>24.5</v>
      </c>
      <c r="L16" s="104">
        <v>0.1</v>
      </c>
      <c r="M16" s="101">
        <v>10</v>
      </c>
      <c r="N16" s="105">
        <v>10.1</v>
      </c>
      <c r="O16" s="104">
        <v>0.25</v>
      </c>
      <c r="P16" s="101">
        <v>61</v>
      </c>
      <c r="Q16" s="105">
        <v>61.25</v>
      </c>
    </row>
    <row r="17" spans="2:19" x14ac:dyDescent="0.2">
      <c r="B17" s="100">
        <v>12</v>
      </c>
      <c r="C17" s="101">
        <v>72</v>
      </c>
      <c r="D17" s="102" t="s">
        <v>44</v>
      </c>
      <c r="E17" s="103">
        <v>147.85</v>
      </c>
      <c r="F17" s="104">
        <v>0.25</v>
      </c>
      <c r="G17" s="101">
        <v>69</v>
      </c>
      <c r="H17" s="105">
        <v>69.25</v>
      </c>
      <c r="I17" s="104">
        <v>0</v>
      </c>
      <c r="J17" s="101">
        <v>0</v>
      </c>
      <c r="K17" s="105"/>
      <c r="L17" s="104">
        <v>0.1</v>
      </c>
      <c r="M17" s="101">
        <v>54</v>
      </c>
      <c r="N17" s="105">
        <v>54.1</v>
      </c>
      <c r="O17" s="104">
        <v>0.5</v>
      </c>
      <c r="P17" s="101">
        <v>24</v>
      </c>
      <c r="Q17" s="105">
        <v>24.5</v>
      </c>
    </row>
    <row r="18" spans="2:19" x14ac:dyDescent="0.2">
      <c r="B18" s="100">
        <v>13</v>
      </c>
      <c r="C18" s="101">
        <v>18</v>
      </c>
      <c r="D18" s="102" t="s">
        <v>80</v>
      </c>
      <c r="E18" s="103">
        <v>112.6</v>
      </c>
      <c r="F18" s="104">
        <v>0.25</v>
      </c>
      <c r="G18" s="101">
        <v>10</v>
      </c>
      <c r="H18" s="105">
        <v>10.25</v>
      </c>
      <c r="I18" s="104"/>
      <c r="J18" s="101"/>
      <c r="K18" s="105"/>
      <c r="L18" s="104">
        <v>0.1</v>
      </c>
      <c r="M18" s="101">
        <v>24</v>
      </c>
      <c r="N18" s="105">
        <v>24.1</v>
      </c>
      <c r="O18" s="104">
        <v>0.25</v>
      </c>
      <c r="P18" s="101">
        <v>78</v>
      </c>
      <c r="Q18" s="105">
        <v>78.25</v>
      </c>
    </row>
    <row r="19" spans="2:19" x14ac:dyDescent="0.2">
      <c r="B19" s="100">
        <v>14</v>
      </c>
      <c r="C19" s="101">
        <v>104</v>
      </c>
      <c r="D19" s="102" t="s">
        <v>77</v>
      </c>
      <c r="E19" s="103">
        <v>104.35</v>
      </c>
      <c r="F19" s="104">
        <v>0.25</v>
      </c>
      <c r="G19" s="101">
        <v>24</v>
      </c>
      <c r="H19" s="105">
        <v>24.25</v>
      </c>
      <c r="I19" s="104"/>
      <c r="J19" s="101"/>
      <c r="K19" s="105"/>
      <c r="L19" s="104">
        <v>0.1</v>
      </c>
      <c r="M19" s="101">
        <v>24</v>
      </c>
      <c r="N19" s="105">
        <v>24.1</v>
      </c>
      <c r="O19" s="104">
        <v>2</v>
      </c>
      <c r="P19" s="101">
        <v>54</v>
      </c>
      <c r="Q19" s="105">
        <v>56</v>
      </c>
    </row>
    <row r="20" spans="2:19" x14ac:dyDescent="0.2">
      <c r="B20" s="100">
        <v>15</v>
      </c>
      <c r="C20" s="101">
        <v>80</v>
      </c>
      <c r="D20" s="102" t="s">
        <v>53</v>
      </c>
      <c r="E20" s="103">
        <v>102.85</v>
      </c>
      <c r="F20" s="104">
        <v>0.25</v>
      </c>
      <c r="G20" s="101">
        <v>54</v>
      </c>
      <c r="H20" s="105">
        <v>54.25</v>
      </c>
      <c r="I20" s="104"/>
      <c r="J20" s="101"/>
      <c r="K20" s="105"/>
      <c r="L20" s="104">
        <v>0.5</v>
      </c>
      <c r="M20" s="101">
        <v>24</v>
      </c>
      <c r="N20" s="105">
        <v>24.5</v>
      </c>
      <c r="O20" s="104">
        <v>0.1</v>
      </c>
      <c r="P20" s="101">
        <v>24</v>
      </c>
      <c r="Q20" s="105">
        <v>24.1</v>
      </c>
    </row>
    <row r="21" spans="2:19" x14ac:dyDescent="0.2">
      <c r="B21" s="100">
        <v>16</v>
      </c>
      <c r="C21" s="101">
        <v>21</v>
      </c>
      <c r="D21" s="102" t="s">
        <v>130</v>
      </c>
      <c r="E21" s="103">
        <v>99</v>
      </c>
      <c r="F21" s="104">
        <v>1</v>
      </c>
      <c r="G21" s="101">
        <v>10</v>
      </c>
      <c r="H21" s="105">
        <v>11</v>
      </c>
      <c r="I21" s="104"/>
      <c r="J21" s="101"/>
      <c r="K21" s="105"/>
      <c r="L21" s="104">
        <v>4</v>
      </c>
      <c r="M21" s="101">
        <v>54</v>
      </c>
      <c r="N21" s="105">
        <v>58</v>
      </c>
      <c r="O21" s="104">
        <v>6</v>
      </c>
      <c r="P21" s="101">
        <v>24</v>
      </c>
      <c r="Q21" s="105">
        <v>30</v>
      </c>
    </row>
    <row r="22" spans="2:19" x14ac:dyDescent="0.2">
      <c r="B22" s="100">
        <v>17</v>
      </c>
      <c r="C22" s="101">
        <v>38</v>
      </c>
      <c r="D22" s="234" t="s">
        <v>48</v>
      </c>
      <c r="E22" s="103">
        <v>91.35</v>
      </c>
      <c r="F22" s="104">
        <v>3</v>
      </c>
      <c r="G22" s="101">
        <v>54</v>
      </c>
      <c r="H22" s="105">
        <v>57</v>
      </c>
      <c r="I22" s="104"/>
      <c r="J22" s="101"/>
      <c r="K22" s="105"/>
      <c r="L22" s="104">
        <v>0.1</v>
      </c>
      <c r="M22" s="101">
        <v>24</v>
      </c>
      <c r="N22" s="105">
        <v>24.1</v>
      </c>
      <c r="O22" s="104">
        <v>0.25</v>
      </c>
      <c r="P22" s="101">
        <v>10</v>
      </c>
      <c r="Q22" s="105">
        <v>10.25</v>
      </c>
    </row>
    <row r="23" spans="2:19" ht="15" customHeight="1" x14ac:dyDescent="0.2">
      <c r="B23" s="100">
        <v>18</v>
      </c>
      <c r="C23" s="101">
        <v>105</v>
      </c>
      <c r="D23" s="102" t="s">
        <v>52</v>
      </c>
      <c r="E23" s="103">
        <v>88.699999999999989</v>
      </c>
      <c r="F23" s="104">
        <v>0.1</v>
      </c>
      <c r="G23" s="101">
        <v>24</v>
      </c>
      <c r="H23" s="105">
        <v>24.1</v>
      </c>
      <c r="I23" s="104"/>
      <c r="J23" s="101"/>
      <c r="K23" s="105"/>
      <c r="L23" s="104">
        <v>0.1</v>
      </c>
      <c r="M23" s="101">
        <v>10</v>
      </c>
      <c r="N23" s="105">
        <v>10.1</v>
      </c>
      <c r="O23" s="104">
        <v>0.5</v>
      </c>
      <c r="P23" s="101">
        <v>54</v>
      </c>
      <c r="Q23" s="105">
        <v>54.5</v>
      </c>
    </row>
    <row r="24" spans="2:19" x14ac:dyDescent="0.2">
      <c r="B24" s="100">
        <v>19</v>
      </c>
      <c r="C24" s="101">
        <v>96</v>
      </c>
      <c r="D24" s="234" t="s">
        <v>113</v>
      </c>
      <c r="E24" s="103">
        <v>84.5</v>
      </c>
      <c r="F24" s="104"/>
      <c r="G24" s="101"/>
      <c r="H24" s="105"/>
      <c r="I24" s="104">
        <v>6</v>
      </c>
      <c r="J24" s="101">
        <v>54</v>
      </c>
      <c r="K24" s="105">
        <v>60</v>
      </c>
      <c r="L24" s="104">
        <v>0.5</v>
      </c>
      <c r="M24" s="101">
        <v>24</v>
      </c>
      <c r="N24" s="105">
        <v>24.5</v>
      </c>
      <c r="O24" s="104"/>
      <c r="P24" s="101"/>
      <c r="Q24" s="105"/>
    </row>
    <row r="25" spans="2:19" x14ac:dyDescent="0.2">
      <c r="B25" s="100">
        <v>20</v>
      </c>
      <c r="C25" s="101">
        <v>22</v>
      </c>
      <c r="D25" s="102" t="s">
        <v>116</v>
      </c>
      <c r="E25" s="103">
        <v>83.199999999999989</v>
      </c>
      <c r="F25" s="104">
        <v>0.5</v>
      </c>
      <c r="G25" s="101">
        <v>24</v>
      </c>
      <c r="H25" s="105">
        <v>24.5</v>
      </c>
      <c r="I25" s="104">
        <v>0.5</v>
      </c>
      <c r="J25" s="101">
        <v>24</v>
      </c>
      <c r="K25" s="105">
        <v>24.5</v>
      </c>
      <c r="L25" s="104">
        <v>0.1</v>
      </c>
      <c r="M25" s="101">
        <v>10</v>
      </c>
      <c r="N25" s="105">
        <v>10.1</v>
      </c>
      <c r="O25" s="104">
        <v>0.1</v>
      </c>
      <c r="P25" s="101">
        <v>24</v>
      </c>
      <c r="Q25" s="105">
        <v>24.1</v>
      </c>
    </row>
    <row r="26" spans="2:19" s="56" customFormat="1" x14ac:dyDescent="0.2">
      <c r="B26" s="100">
        <v>21</v>
      </c>
      <c r="C26" s="101">
        <v>66</v>
      </c>
      <c r="D26" s="102" t="s">
        <v>54</v>
      </c>
      <c r="E26" s="103">
        <v>83.199999999999989</v>
      </c>
      <c r="F26" s="104">
        <v>0.1</v>
      </c>
      <c r="G26" s="101">
        <v>24</v>
      </c>
      <c r="H26" s="105">
        <v>24.1</v>
      </c>
      <c r="I26" s="104">
        <v>0.5</v>
      </c>
      <c r="J26" s="101">
        <v>24</v>
      </c>
      <c r="K26" s="105">
        <v>24.5</v>
      </c>
      <c r="L26" s="104">
        <v>0.1</v>
      </c>
      <c r="M26" s="101">
        <v>10</v>
      </c>
      <c r="N26" s="105">
        <v>10.1</v>
      </c>
      <c r="O26" s="104">
        <v>0.5</v>
      </c>
      <c r="P26" s="101">
        <v>24</v>
      </c>
      <c r="Q26" s="105">
        <v>24.5</v>
      </c>
      <c r="S26" s="144"/>
    </row>
    <row r="27" spans="2:19" ht="15" customHeight="1" x14ac:dyDescent="0.2">
      <c r="B27" s="100">
        <v>22</v>
      </c>
      <c r="C27" s="101">
        <v>113</v>
      </c>
      <c r="D27" s="102" t="s">
        <v>71</v>
      </c>
      <c r="E27" s="103">
        <v>79.75</v>
      </c>
      <c r="F27" s="104">
        <v>0.25</v>
      </c>
      <c r="G27" s="101">
        <v>10</v>
      </c>
      <c r="H27" s="105">
        <v>10.25</v>
      </c>
      <c r="I27" s="104"/>
      <c r="J27" s="101"/>
      <c r="K27" s="105"/>
      <c r="L27" s="104">
        <v>0.5</v>
      </c>
      <c r="M27" s="101">
        <v>69</v>
      </c>
      <c r="N27" s="105">
        <v>69.5</v>
      </c>
      <c r="O27" s="104"/>
      <c r="P27" s="101"/>
      <c r="Q27" s="105"/>
    </row>
    <row r="28" spans="2:19" s="56" customFormat="1" x14ac:dyDescent="0.2">
      <c r="B28" s="100">
        <v>23</v>
      </c>
      <c r="C28" s="101">
        <v>45</v>
      </c>
      <c r="D28" s="102" t="s">
        <v>63</v>
      </c>
      <c r="E28" s="103">
        <v>75.599999999999994</v>
      </c>
      <c r="F28" s="104">
        <v>0.1</v>
      </c>
      <c r="G28" s="101">
        <v>10</v>
      </c>
      <c r="H28" s="105">
        <v>10.1</v>
      </c>
      <c r="I28" s="104"/>
      <c r="J28" s="101"/>
      <c r="K28" s="105"/>
      <c r="L28" s="104">
        <v>1</v>
      </c>
      <c r="M28" s="101">
        <v>10</v>
      </c>
      <c r="N28" s="105">
        <v>11</v>
      </c>
      <c r="O28" s="104">
        <v>0.5</v>
      </c>
      <c r="P28" s="101">
        <v>54</v>
      </c>
      <c r="Q28" s="105">
        <v>54.5</v>
      </c>
      <c r="S28" s="144"/>
    </row>
    <row r="29" spans="2:19" x14ac:dyDescent="0.2">
      <c r="B29" s="100">
        <v>24</v>
      </c>
      <c r="C29" s="101">
        <v>25</v>
      </c>
      <c r="D29" s="102" t="s">
        <v>75</v>
      </c>
      <c r="E29" s="103">
        <v>72.800000000000011</v>
      </c>
      <c r="F29" s="104">
        <v>0.1</v>
      </c>
      <c r="G29" s="101">
        <v>24</v>
      </c>
      <c r="H29" s="105">
        <v>24.1</v>
      </c>
      <c r="I29" s="104">
        <v>0.1</v>
      </c>
      <c r="J29" s="101">
        <v>0</v>
      </c>
      <c r="K29" s="105">
        <v>0.1</v>
      </c>
      <c r="L29" s="104">
        <v>0.1</v>
      </c>
      <c r="M29" s="101">
        <v>24</v>
      </c>
      <c r="N29" s="105">
        <v>24.1</v>
      </c>
      <c r="O29" s="104">
        <v>0.5</v>
      </c>
      <c r="P29" s="101">
        <v>24</v>
      </c>
      <c r="Q29" s="105">
        <v>24.5</v>
      </c>
    </row>
    <row r="30" spans="2:19" x14ac:dyDescent="0.2">
      <c r="B30" s="100">
        <v>25</v>
      </c>
      <c r="C30" s="101">
        <v>70</v>
      </c>
      <c r="D30" s="102" t="s">
        <v>73</v>
      </c>
      <c r="E30" s="103">
        <v>62.1</v>
      </c>
      <c r="F30" s="104">
        <v>1</v>
      </c>
      <c r="G30" s="101">
        <v>24</v>
      </c>
      <c r="H30" s="105">
        <v>25</v>
      </c>
      <c r="I30" s="104"/>
      <c r="J30" s="101"/>
      <c r="K30" s="105"/>
      <c r="L30" s="104">
        <v>0.1</v>
      </c>
      <c r="M30" s="101">
        <v>10</v>
      </c>
      <c r="N30" s="105">
        <v>10.1</v>
      </c>
      <c r="O30" s="104">
        <v>3</v>
      </c>
      <c r="P30" s="101">
        <v>24</v>
      </c>
      <c r="Q30" s="105">
        <v>27</v>
      </c>
    </row>
    <row r="31" spans="2:19" s="56" customFormat="1" ht="15" customHeight="1" x14ac:dyDescent="0.2">
      <c r="B31" s="100">
        <v>26</v>
      </c>
      <c r="C31" s="101">
        <v>14</v>
      </c>
      <c r="D31" s="102" t="s">
        <v>161</v>
      </c>
      <c r="E31" s="103">
        <v>61.5</v>
      </c>
      <c r="F31" s="104">
        <v>0.5</v>
      </c>
      <c r="G31" s="101">
        <v>61</v>
      </c>
      <c r="H31" s="105">
        <v>61.5</v>
      </c>
      <c r="I31" s="104"/>
      <c r="J31" s="101"/>
      <c r="K31" s="105"/>
      <c r="L31" s="104"/>
      <c r="M31" s="101"/>
      <c r="N31" s="105"/>
      <c r="O31" s="104"/>
      <c r="P31" s="101"/>
      <c r="Q31" s="105"/>
      <c r="S31" s="144"/>
    </row>
    <row r="32" spans="2:19" x14ac:dyDescent="0.2">
      <c r="B32" s="100">
        <v>27</v>
      </c>
      <c r="C32" s="101">
        <v>6</v>
      </c>
      <c r="D32" s="102" t="s">
        <v>69</v>
      </c>
      <c r="E32" s="103">
        <v>59.35</v>
      </c>
      <c r="F32" s="104">
        <v>1</v>
      </c>
      <c r="G32" s="101">
        <v>24</v>
      </c>
      <c r="H32" s="105">
        <v>25</v>
      </c>
      <c r="I32" s="104"/>
      <c r="J32" s="101"/>
      <c r="K32" s="105"/>
      <c r="L32" s="104">
        <v>0.1</v>
      </c>
      <c r="M32" s="101">
        <v>24</v>
      </c>
      <c r="N32" s="105">
        <v>24.1</v>
      </c>
      <c r="O32" s="104">
        <v>0.25</v>
      </c>
      <c r="P32" s="101">
        <v>10</v>
      </c>
      <c r="Q32" s="105">
        <v>10.25</v>
      </c>
    </row>
    <row r="33" spans="2:23" x14ac:dyDescent="0.2">
      <c r="B33" s="100">
        <v>28</v>
      </c>
      <c r="C33" s="145">
        <v>69</v>
      </c>
      <c r="D33" s="146" t="s">
        <v>153</v>
      </c>
      <c r="E33" s="103">
        <v>56</v>
      </c>
      <c r="F33" s="106"/>
      <c r="G33" s="103"/>
      <c r="H33" s="147"/>
      <c r="I33" s="106"/>
      <c r="J33" s="103"/>
      <c r="K33" s="105"/>
      <c r="L33" s="148"/>
      <c r="M33" s="149"/>
      <c r="N33" s="105"/>
      <c r="O33" s="150">
        <v>2</v>
      </c>
      <c r="P33" s="151">
        <v>54</v>
      </c>
      <c r="Q33" s="105">
        <v>56</v>
      </c>
    </row>
    <row r="34" spans="2:23" s="56" customFormat="1" x14ac:dyDescent="0.2">
      <c r="B34" s="100">
        <v>29</v>
      </c>
      <c r="C34" s="174">
        <v>128</v>
      </c>
      <c r="D34" s="234" t="s">
        <v>115</v>
      </c>
      <c r="E34" s="103">
        <v>54.25</v>
      </c>
      <c r="F34" s="106"/>
      <c r="G34" s="103"/>
      <c r="H34" s="105"/>
      <c r="I34" s="106"/>
      <c r="J34" s="103"/>
      <c r="K34" s="105"/>
      <c r="L34" s="104">
        <v>0.25</v>
      </c>
      <c r="M34" s="101">
        <v>54</v>
      </c>
      <c r="N34" s="105">
        <v>54.25</v>
      </c>
      <c r="O34" s="104"/>
      <c r="P34" s="101"/>
      <c r="Q34" s="105"/>
      <c r="S34" s="144"/>
    </row>
    <row r="35" spans="2:23" s="56" customFormat="1" x14ac:dyDescent="0.2">
      <c r="B35" s="100">
        <v>30</v>
      </c>
      <c r="C35" s="101">
        <v>42</v>
      </c>
      <c r="D35" s="102" t="s">
        <v>105</v>
      </c>
      <c r="E35" s="103">
        <v>51.5</v>
      </c>
      <c r="F35" s="104">
        <v>0.5</v>
      </c>
      <c r="G35" s="101">
        <v>24</v>
      </c>
      <c r="H35" s="105">
        <v>24.5</v>
      </c>
      <c r="I35" s="104"/>
      <c r="J35" s="101"/>
      <c r="K35" s="105"/>
      <c r="L35" s="104">
        <v>3</v>
      </c>
      <c r="M35" s="101">
        <v>24</v>
      </c>
      <c r="N35" s="105">
        <v>27</v>
      </c>
      <c r="O35" s="104"/>
      <c r="P35" s="101"/>
      <c r="Q35" s="105"/>
      <c r="S35" s="144"/>
    </row>
    <row r="36" spans="2:23" x14ac:dyDescent="0.2">
      <c r="B36" s="100">
        <v>31</v>
      </c>
      <c r="C36" s="101">
        <v>39</v>
      </c>
      <c r="D36" s="102" t="s">
        <v>50</v>
      </c>
      <c r="E36" s="103">
        <v>48.2</v>
      </c>
      <c r="F36" s="104">
        <v>0.1</v>
      </c>
      <c r="G36" s="101">
        <v>24</v>
      </c>
      <c r="H36" s="105">
        <v>24.1</v>
      </c>
      <c r="I36" s="104"/>
      <c r="J36" s="101"/>
      <c r="K36" s="105"/>
      <c r="L36" s="104">
        <v>0</v>
      </c>
      <c r="M36" s="101">
        <v>0</v>
      </c>
      <c r="N36" s="105">
        <v>0</v>
      </c>
      <c r="O36" s="104">
        <v>0.1</v>
      </c>
      <c r="P36" s="101">
        <v>24</v>
      </c>
      <c r="Q36" s="105">
        <v>24.1</v>
      </c>
    </row>
    <row r="37" spans="2:23" x14ac:dyDescent="0.2">
      <c r="B37" s="100">
        <v>32</v>
      </c>
      <c r="C37" s="100">
        <v>5</v>
      </c>
      <c r="D37" s="102" t="s">
        <v>62</v>
      </c>
      <c r="E37" s="103">
        <v>47.2</v>
      </c>
      <c r="F37" s="104">
        <v>0.1</v>
      </c>
      <c r="G37" s="101">
        <v>10</v>
      </c>
      <c r="H37" s="105">
        <v>10.1</v>
      </c>
      <c r="I37" s="104"/>
      <c r="J37" s="101"/>
      <c r="K37" s="105"/>
      <c r="L37" s="104">
        <v>0.1</v>
      </c>
      <c r="M37" s="101">
        <v>10</v>
      </c>
      <c r="N37" s="105">
        <v>10.1</v>
      </c>
      <c r="O37" s="104">
        <v>3</v>
      </c>
      <c r="P37" s="101">
        <v>24</v>
      </c>
      <c r="Q37" s="105">
        <v>27</v>
      </c>
    </row>
    <row r="38" spans="2:23" x14ac:dyDescent="0.2">
      <c r="B38" s="100">
        <v>33</v>
      </c>
      <c r="C38" s="101">
        <v>85</v>
      </c>
      <c r="D38" s="102" t="s">
        <v>78</v>
      </c>
      <c r="E38" s="103">
        <v>34.200000000000003</v>
      </c>
      <c r="F38" s="104">
        <v>0</v>
      </c>
      <c r="G38" s="101">
        <v>0</v>
      </c>
      <c r="H38" s="105">
        <v>0</v>
      </c>
      <c r="I38" s="104"/>
      <c r="J38" s="101"/>
      <c r="K38" s="105"/>
      <c r="L38" s="104">
        <v>0.1</v>
      </c>
      <c r="M38" s="101">
        <v>10</v>
      </c>
      <c r="N38" s="105">
        <v>10.1</v>
      </c>
      <c r="O38" s="104">
        <v>0.1</v>
      </c>
      <c r="P38" s="101">
        <v>24</v>
      </c>
      <c r="Q38" s="105">
        <v>24.1</v>
      </c>
    </row>
    <row r="39" spans="2:23" ht="15" customHeight="1" x14ac:dyDescent="0.2">
      <c r="B39" s="100">
        <v>34</v>
      </c>
      <c r="C39" s="101">
        <v>101</v>
      </c>
      <c r="D39" s="102" t="s">
        <v>43</v>
      </c>
      <c r="E39" s="103">
        <v>30.450000000000003</v>
      </c>
      <c r="F39" s="104">
        <v>0.1</v>
      </c>
      <c r="G39" s="101">
        <v>10</v>
      </c>
      <c r="H39" s="105">
        <v>10.1</v>
      </c>
      <c r="I39" s="104"/>
      <c r="J39" s="101"/>
      <c r="K39" s="105"/>
      <c r="L39" s="104">
        <v>0.1</v>
      </c>
      <c r="M39" s="101">
        <v>10</v>
      </c>
      <c r="N39" s="105">
        <v>10.1</v>
      </c>
      <c r="O39" s="104">
        <v>0.25</v>
      </c>
      <c r="P39" s="101">
        <v>10</v>
      </c>
      <c r="Q39" s="105">
        <v>10.25</v>
      </c>
    </row>
    <row r="40" spans="2:23" x14ac:dyDescent="0.2">
      <c r="B40" s="100">
        <v>35</v>
      </c>
      <c r="C40" s="101">
        <v>41</v>
      </c>
      <c r="D40" s="102" t="s">
        <v>58</v>
      </c>
      <c r="E40" s="103">
        <v>30.299999999999997</v>
      </c>
      <c r="F40" s="104">
        <v>0.1</v>
      </c>
      <c r="G40" s="101">
        <v>10</v>
      </c>
      <c r="H40" s="105">
        <v>10.1</v>
      </c>
      <c r="I40" s="104"/>
      <c r="J40" s="101"/>
      <c r="K40" s="105"/>
      <c r="L40" s="104">
        <v>0.1</v>
      </c>
      <c r="M40" s="101">
        <v>10</v>
      </c>
      <c r="N40" s="105">
        <v>10.1</v>
      </c>
      <c r="O40" s="104">
        <v>0.1</v>
      </c>
      <c r="P40" s="101">
        <v>10</v>
      </c>
      <c r="Q40" s="105">
        <v>10.1</v>
      </c>
    </row>
    <row r="41" spans="2:23" x14ac:dyDescent="0.2">
      <c r="B41" s="100">
        <v>36</v>
      </c>
      <c r="C41" s="101">
        <v>43</v>
      </c>
      <c r="D41" s="102" t="s">
        <v>56</v>
      </c>
      <c r="E41" s="103">
        <v>30.299999999999997</v>
      </c>
      <c r="F41" s="104">
        <v>0.1</v>
      </c>
      <c r="G41" s="101">
        <v>10</v>
      </c>
      <c r="H41" s="105">
        <v>10.1</v>
      </c>
      <c r="I41" s="104"/>
      <c r="J41" s="101"/>
      <c r="K41" s="105"/>
      <c r="L41" s="104">
        <v>0.1</v>
      </c>
      <c r="M41" s="101">
        <v>10</v>
      </c>
      <c r="N41" s="105">
        <v>10.1</v>
      </c>
      <c r="O41" s="104">
        <v>0.1</v>
      </c>
      <c r="P41" s="101">
        <v>10</v>
      </c>
      <c r="Q41" s="105">
        <v>10.1</v>
      </c>
    </row>
    <row r="42" spans="2:23" s="56" customFormat="1" ht="15" customHeight="1" x14ac:dyDescent="0.2">
      <c r="B42" s="100">
        <v>37</v>
      </c>
      <c r="C42" s="101">
        <v>91</v>
      </c>
      <c r="D42" s="102" t="s">
        <v>102</v>
      </c>
      <c r="E42" s="103">
        <v>24.25</v>
      </c>
      <c r="F42" s="104">
        <v>0</v>
      </c>
      <c r="G42" s="101">
        <v>0</v>
      </c>
      <c r="H42" s="105">
        <v>0</v>
      </c>
      <c r="I42" s="104">
        <v>0.25</v>
      </c>
      <c r="J42" s="101">
        <v>24</v>
      </c>
      <c r="K42" s="105">
        <v>24.25</v>
      </c>
      <c r="L42" s="104">
        <v>0</v>
      </c>
      <c r="M42" s="101">
        <v>0</v>
      </c>
      <c r="N42" s="105">
        <v>0</v>
      </c>
      <c r="O42" s="104"/>
      <c r="P42" s="101"/>
      <c r="Q42" s="105"/>
    </row>
    <row r="43" spans="2:23" s="56" customFormat="1" ht="15" customHeight="1" x14ac:dyDescent="0.2">
      <c r="B43" s="100">
        <v>38</v>
      </c>
      <c r="C43" s="173">
        <v>44</v>
      </c>
      <c r="D43" s="234" t="s">
        <v>138</v>
      </c>
      <c r="E43" s="103">
        <v>24.25</v>
      </c>
      <c r="F43" s="106"/>
      <c r="G43" s="103"/>
      <c r="H43" s="105"/>
      <c r="I43" s="106"/>
      <c r="J43" s="103"/>
      <c r="K43" s="105"/>
      <c r="L43" s="104">
        <v>0.25</v>
      </c>
      <c r="M43" s="101">
        <v>24</v>
      </c>
      <c r="N43" s="105">
        <v>24.25</v>
      </c>
      <c r="O43" s="104"/>
      <c r="P43" s="101"/>
      <c r="Q43" s="105"/>
      <c r="U43" s="144"/>
    </row>
    <row r="44" spans="2:23" s="56" customFormat="1" ht="15" customHeight="1" x14ac:dyDescent="0.2">
      <c r="B44" s="100">
        <v>39</v>
      </c>
      <c r="C44" s="101">
        <v>87</v>
      </c>
      <c r="D44" s="102" t="s">
        <v>49</v>
      </c>
      <c r="E44" s="103">
        <v>24.1</v>
      </c>
      <c r="F44" s="104">
        <v>0.1</v>
      </c>
      <c r="G44" s="101">
        <v>24</v>
      </c>
      <c r="H44" s="105">
        <v>24.1</v>
      </c>
      <c r="I44" s="104"/>
      <c r="J44" s="101"/>
      <c r="K44" s="105"/>
      <c r="L44" s="104"/>
      <c r="M44" s="101"/>
      <c r="N44" s="105"/>
      <c r="O44" s="104"/>
      <c r="P44" s="101"/>
      <c r="Q44" s="105"/>
      <c r="U44" s="144"/>
    </row>
    <row r="45" spans="2:23" s="56" customFormat="1" ht="15" customHeight="1" x14ac:dyDescent="0.2">
      <c r="B45" s="100">
        <v>40</v>
      </c>
      <c r="C45" s="101">
        <v>98</v>
      </c>
      <c r="D45" s="102" t="s">
        <v>47</v>
      </c>
      <c r="E45" s="103">
        <v>20.350000000000001</v>
      </c>
      <c r="F45" s="104">
        <v>0.1</v>
      </c>
      <c r="G45" s="101">
        <v>10</v>
      </c>
      <c r="H45" s="105">
        <v>10.1</v>
      </c>
      <c r="I45" s="104"/>
      <c r="J45" s="101"/>
      <c r="K45" s="105"/>
      <c r="L45" s="104">
        <v>0.25</v>
      </c>
      <c r="M45" s="101">
        <v>10</v>
      </c>
      <c r="N45" s="105">
        <v>10.25</v>
      </c>
      <c r="O45" s="104">
        <v>0</v>
      </c>
      <c r="P45" s="101">
        <v>0</v>
      </c>
      <c r="Q45" s="105">
        <v>0</v>
      </c>
      <c r="U45" s="144"/>
    </row>
    <row r="46" spans="2:23" s="56" customFormat="1" ht="15" customHeight="1" x14ac:dyDescent="0.2">
      <c r="B46" s="100">
        <v>41</v>
      </c>
      <c r="C46" s="173">
        <v>125</v>
      </c>
      <c r="D46" s="234" t="s">
        <v>117</v>
      </c>
      <c r="E46" s="103">
        <v>20.350000000000001</v>
      </c>
      <c r="F46" s="106"/>
      <c r="G46" s="103"/>
      <c r="H46" s="105"/>
      <c r="I46" s="106"/>
      <c r="J46" s="103"/>
      <c r="K46" s="105"/>
      <c r="L46" s="104">
        <v>0.25</v>
      </c>
      <c r="M46" s="101">
        <v>10</v>
      </c>
      <c r="N46" s="105">
        <v>10.25</v>
      </c>
      <c r="O46" s="104">
        <v>0.1</v>
      </c>
      <c r="P46" s="101">
        <v>10</v>
      </c>
      <c r="Q46" s="105">
        <v>10.1</v>
      </c>
      <c r="U46" s="144"/>
    </row>
    <row r="47" spans="2:23" ht="15" customHeight="1" x14ac:dyDescent="0.2">
      <c r="B47" s="100">
        <v>42</v>
      </c>
      <c r="C47" s="101">
        <v>88</v>
      </c>
      <c r="D47" s="102" t="s">
        <v>70</v>
      </c>
      <c r="E47" s="103">
        <v>20.2</v>
      </c>
      <c r="F47" s="104">
        <v>0.1</v>
      </c>
      <c r="G47" s="101">
        <v>10</v>
      </c>
      <c r="H47" s="105">
        <v>10.1</v>
      </c>
      <c r="I47" s="104"/>
      <c r="J47" s="101"/>
      <c r="K47" s="105"/>
      <c r="L47" s="104">
        <v>0</v>
      </c>
      <c r="M47" s="101">
        <v>0</v>
      </c>
      <c r="N47" s="105">
        <v>0</v>
      </c>
      <c r="O47" s="104">
        <v>0.1</v>
      </c>
      <c r="P47" s="101">
        <v>10</v>
      </c>
      <c r="Q47" s="105">
        <v>10.1</v>
      </c>
      <c r="U47" s="142"/>
    </row>
    <row r="48" spans="2:23" s="56" customFormat="1" ht="15" customHeight="1" x14ac:dyDescent="0.2">
      <c r="B48" s="100">
        <v>43</v>
      </c>
      <c r="C48" s="173">
        <v>121</v>
      </c>
      <c r="D48" s="234" t="s">
        <v>127</v>
      </c>
      <c r="E48" s="103">
        <v>20.2</v>
      </c>
      <c r="F48" s="106"/>
      <c r="G48" s="103"/>
      <c r="H48" s="147"/>
      <c r="I48" s="106"/>
      <c r="J48" s="103"/>
      <c r="K48" s="105"/>
      <c r="L48" s="150">
        <v>0.1</v>
      </c>
      <c r="M48" s="151">
        <v>10</v>
      </c>
      <c r="N48" s="105">
        <v>10.1</v>
      </c>
      <c r="O48" s="150">
        <v>0.1</v>
      </c>
      <c r="P48" s="151">
        <v>10</v>
      </c>
      <c r="Q48" s="105">
        <v>10.1</v>
      </c>
      <c r="S48" s="144"/>
      <c r="U48" s="142"/>
      <c r="V48" s="1"/>
      <c r="W48" s="1"/>
    </row>
    <row r="49" spans="2:19" s="56" customFormat="1" ht="15" customHeight="1" x14ac:dyDescent="0.2">
      <c r="B49" s="100">
        <v>44</v>
      </c>
      <c r="C49" s="101">
        <v>102</v>
      </c>
      <c r="D49" s="102" t="s">
        <v>46</v>
      </c>
      <c r="E49" s="103">
        <v>10.5</v>
      </c>
      <c r="F49" s="104">
        <v>0</v>
      </c>
      <c r="G49" s="101">
        <v>0</v>
      </c>
      <c r="H49" s="105">
        <v>0</v>
      </c>
      <c r="I49" s="104"/>
      <c r="J49" s="101"/>
      <c r="K49" s="105"/>
      <c r="L49" s="104">
        <v>0.5</v>
      </c>
      <c r="M49" s="101">
        <v>10</v>
      </c>
      <c r="N49" s="105">
        <v>10.5</v>
      </c>
      <c r="O49" s="104"/>
      <c r="P49" s="101"/>
      <c r="Q49" s="105"/>
      <c r="S49" s="144"/>
    </row>
    <row r="50" spans="2:19" s="56" customFormat="1" ht="15" customHeight="1" x14ac:dyDescent="0.2">
      <c r="B50" s="100">
        <v>45</v>
      </c>
      <c r="C50" s="101">
        <v>100</v>
      </c>
      <c r="D50" s="102" t="s">
        <v>67</v>
      </c>
      <c r="E50" s="103">
        <v>10.25</v>
      </c>
      <c r="F50" s="104">
        <v>0.25</v>
      </c>
      <c r="G50" s="101">
        <v>10</v>
      </c>
      <c r="H50" s="105">
        <v>10.25</v>
      </c>
      <c r="I50" s="104"/>
      <c r="J50" s="101"/>
      <c r="K50" s="105"/>
      <c r="L50" s="104"/>
      <c r="M50" s="101"/>
      <c r="N50" s="105"/>
      <c r="O50" s="104"/>
      <c r="P50" s="101"/>
      <c r="Q50" s="105"/>
      <c r="S50" s="144"/>
    </row>
    <row r="51" spans="2:19" s="56" customFormat="1" ht="15" customHeight="1" x14ac:dyDescent="0.2">
      <c r="B51" s="100">
        <v>46</v>
      </c>
      <c r="C51" s="101">
        <v>50</v>
      </c>
      <c r="D51" s="102" t="s">
        <v>60</v>
      </c>
      <c r="E51" s="103">
        <v>10.25</v>
      </c>
      <c r="F51" s="104">
        <v>0</v>
      </c>
      <c r="G51" s="101">
        <v>0</v>
      </c>
      <c r="H51" s="105">
        <v>0</v>
      </c>
      <c r="I51" s="104"/>
      <c r="J51" s="101"/>
      <c r="K51" s="105"/>
      <c r="L51" s="104">
        <v>0</v>
      </c>
      <c r="M51" s="101">
        <v>0</v>
      </c>
      <c r="N51" s="105">
        <v>0</v>
      </c>
      <c r="O51" s="104">
        <v>0.25</v>
      </c>
      <c r="P51" s="101">
        <v>10</v>
      </c>
      <c r="Q51" s="105">
        <v>10.25</v>
      </c>
      <c r="S51" s="144"/>
    </row>
    <row r="52" spans="2:19" s="56" customFormat="1" ht="15" customHeight="1" x14ac:dyDescent="0.2">
      <c r="B52" s="100">
        <v>47</v>
      </c>
      <c r="C52" s="173">
        <v>122</v>
      </c>
      <c r="D52" s="102" t="s">
        <v>131</v>
      </c>
      <c r="E52" s="103">
        <v>10.25</v>
      </c>
      <c r="F52" s="106"/>
      <c r="G52" s="103"/>
      <c r="H52" s="105"/>
      <c r="I52" s="106"/>
      <c r="J52" s="103"/>
      <c r="K52" s="105"/>
      <c r="L52" s="104">
        <v>0.25</v>
      </c>
      <c r="M52" s="101">
        <v>10</v>
      </c>
      <c r="N52" s="105">
        <v>10.25</v>
      </c>
      <c r="O52" s="104">
        <v>0</v>
      </c>
      <c r="P52" s="101">
        <v>0</v>
      </c>
      <c r="Q52" s="105">
        <v>0</v>
      </c>
      <c r="S52" s="144"/>
    </row>
    <row r="53" spans="2:19" s="56" customFormat="1" ht="15" customHeight="1" x14ac:dyDescent="0.2">
      <c r="B53" s="100">
        <v>48</v>
      </c>
      <c r="C53" s="173">
        <v>124</v>
      </c>
      <c r="D53" s="234" t="s">
        <v>136</v>
      </c>
      <c r="E53" s="103">
        <v>10.25</v>
      </c>
      <c r="F53" s="106"/>
      <c r="G53" s="103"/>
      <c r="H53" s="105"/>
      <c r="I53" s="106"/>
      <c r="J53" s="103"/>
      <c r="K53" s="105"/>
      <c r="L53" s="104">
        <v>0.25</v>
      </c>
      <c r="M53" s="101">
        <v>10</v>
      </c>
      <c r="N53" s="105">
        <v>10.25</v>
      </c>
      <c r="O53" s="104"/>
      <c r="P53" s="101"/>
      <c r="Q53" s="105"/>
      <c r="S53" s="144"/>
    </row>
    <row r="54" spans="2:19" s="56" customFormat="1" ht="15" customHeight="1" x14ac:dyDescent="0.2">
      <c r="B54" s="100">
        <v>49</v>
      </c>
      <c r="C54" s="145">
        <v>57</v>
      </c>
      <c r="D54" s="146" t="s">
        <v>163</v>
      </c>
      <c r="E54" s="103">
        <v>10.1</v>
      </c>
      <c r="F54" s="106"/>
      <c r="G54" s="103"/>
      <c r="H54" s="147"/>
      <c r="I54" s="106"/>
      <c r="J54" s="103"/>
      <c r="K54" s="105"/>
      <c r="L54" s="148"/>
      <c r="M54" s="149"/>
      <c r="N54" s="105"/>
      <c r="O54" s="150">
        <v>0.1</v>
      </c>
      <c r="P54" s="151">
        <v>10</v>
      </c>
      <c r="Q54" s="105">
        <v>10.1</v>
      </c>
      <c r="S54" s="144"/>
    </row>
    <row r="55" spans="2:19" s="56" customFormat="1" ht="15" customHeight="1" x14ac:dyDescent="0.2">
      <c r="B55" s="100">
        <v>50</v>
      </c>
      <c r="C55" s="101">
        <v>55</v>
      </c>
      <c r="D55" s="102" t="s">
        <v>42</v>
      </c>
      <c r="E55" s="103">
        <v>0</v>
      </c>
      <c r="F55" s="104">
        <v>0</v>
      </c>
      <c r="G55" s="101">
        <v>0</v>
      </c>
      <c r="H55" s="105">
        <v>0</v>
      </c>
      <c r="I55" s="104"/>
      <c r="J55" s="101"/>
      <c r="K55" s="105"/>
      <c r="L55" s="104"/>
      <c r="M55" s="101"/>
      <c r="N55" s="105"/>
      <c r="O55" s="104">
        <v>0</v>
      </c>
      <c r="P55" s="101">
        <v>0</v>
      </c>
      <c r="Q55" s="105">
        <v>0</v>
      </c>
      <c r="S55" s="144"/>
    </row>
    <row r="56" spans="2:19" s="56" customFormat="1" ht="15" customHeight="1" x14ac:dyDescent="0.2">
      <c r="B56" s="100">
        <v>51</v>
      </c>
      <c r="C56" s="101">
        <v>106</v>
      </c>
      <c r="D56" s="102" t="s">
        <v>65</v>
      </c>
      <c r="E56" s="103">
        <v>0</v>
      </c>
      <c r="F56" s="104">
        <v>0</v>
      </c>
      <c r="G56" s="101">
        <v>0</v>
      </c>
      <c r="H56" s="105">
        <v>0</v>
      </c>
      <c r="I56" s="104"/>
      <c r="J56" s="101"/>
      <c r="K56" s="105"/>
      <c r="L56" s="104"/>
      <c r="M56" s="101"/>
      <c r="N56" s="105"/>
      <c r="O56" s="104"/>
      <c r="P56" s="101"/>
      <c r="Q56" s="105"/>
      <c r="S56" s="144"/>
    </row>
    <row r="57" spans="2:19" s="56" customFormat="1" ht="15" customHeight="1" x14ac:dyDescent="0.2">
      <c r="B57" s="100">
        <v>52</v>
      </c>
      <c r="C57" s="101">
        <v>109</v>
      </c>
      <c r="D57" s="102" t="s">
        <v>55</v>
      </c>
      <c r="E57" s="103">
        <v>0</v>
      </c>
      <c r="F57" s="104">
        <v>0</v>
      </c>
      <c r="G57" s="101">
        <v>0</v>
      </c>
      <c r="H57" s="105">
        <v>0</v>
      </c>
      <c r="I57" s="104"/>
      <c r="J57" s="101"/>
      <c r="K57" s="105"/>
      <c r="L57" s="104"/>
      <c r="M57" s="101"/>
      <c r="N57" s="105"/>
      <c r="O57" s="104"/>
      <c r="P57" s="101"/>
      <c r="Q57" s="105"/>
      <c r="S57" s="144"/>
    </row>
    <row r="58" spans="2:19" s="56" customFormat="1" ht="15" customHeight="1" x14ac:dyDescent="0.2">
      <c r="B58" s="100">
        <v>53</v>
      </c>
      <c r="C58" s="145">
        <v>132</v>
      </c>
      <c r="D58" s="146" t="s">
        <v>181</v>
      </c>
      <c r="E58" s="103">
        <v>0</v>
      </c>
      <c r="F58" s="106"/>
      <c r="G58" s="103"/>
      <c r="H58" s="147"/>
      <c r="I58" s="106"/>
      <c r="J58" s="103"/>
      <c r="K58" s="105"/>
      <c r="L58" s="148"/>
      <c r="M58" s="149"/>
      <c r="N58" s="105"/>
      <c r="O58" s="150">
        <v>0</v>
      </c>
      <c r="P58" s="151">
        <v>0</v>
      </c>
      <c r="Q58" s="105">
        <v>0</v>
      </c>
      <c r="S58" s="144"/>
    </row>
    <row r="59" spans="2:19" x14ac:dyDescent="0.2">
      <c r="D59" s="234"/>
    </row>
  </sheetData>
  <mergeCells count="8">
    <mergeCell ref="F3:H3"/>
    <mergeCell ref="I3:K3"/>
    <mergeCell ref="L3:N3"/>
    <mergeCell ref="O3:Q3"/>
    <mergeCell ref="F4:H4"/>
    <mergeCell ref="I4:K4"/>
    <mergeCell ref="L4:N4"/>
    <mergeCell ref="O4:Q4"/>
  </mergeCells>
  <conditionalFormatting sqref="C6:C42">
    <cfRule type="duplicateValues" dxfId="3" priority="49"/>
    <cfRule type="duplicateValues" dxfId="2" priority="50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4486-D1A6-064A-AB52-7DD278071905}">
  <dimension ref="A2:M44"/>
  <sheetViews>
    <sheetView zoomScale="120" zoomScaleNormal="120" workbookViewId="0">
      <selection activeCell="M17" sqref="M17"/>
    </sheetView>
  </sheetViews>
  <sheetFormatPr baseColWidth="10" defaultColWidth="8.83203125" defaultRowHeight="15" x14ac:dyDescent="0.2"/>
  <cols>
    <col min="2" max="2" width="30" customWidth="1"/>
    <col min="3" max="3" width="9.83203125" style="134" customWidth="1"/>
    <col min="4" max="4" width="22.83203125" customWidth="1"/>
    <col min="5" max="5" width="9.5" customWidth="1"/>
    <col min="11" max="11" width="16.1640625" bestFit="1" customWidth="1"/>
  </cols>
  <sheetData>
    <row r="2" spans="1:13" ht="34" x14ac:dyDescent="0.4">
      <c r="A2" s="107"/>
      <c r="B2" s="108" t="s">
        <v>91</v>
      </c>
      <c r="C2" s="109"/>
      <c r="D2" s="107"/>
      <c r="E2" s="107"/>
      <c r="F2" s="107"/>
      <c r="G2" s="107"/>
      <c r="H2" s="107"/>
      <c r="I2" s="107"/>
      <c r="J2" s="107"/>
    </row>
    <row r="3" spans="1:13" ht="16" thickBot="1" x14ac:dyDescent="0.25"/>
    <row r="4" spans="1:13" ht="16" thickBot="1" x14ac:dyDescent="0.25">
      <c r="A4" s="110" t="s">
        <v>92</v>
      </c>
      <c r="B4" s="111" t="s">
        <v>39</v>
      </c>
      <c r="C4" s="112" t="s">
        <v>87</v>
      </c>
      <c r="D4" s="113" t="s">
        <v>16</v>
      </c>
      <c r="E4" s="112" t="s">
        <v>93</v>
      </c>
      <c r="F4" s="114" t="s">
        <v>94</v>
      </c>
      <c r="G4" s="114" t="s">
        <v>95</v>
      </c>
      <c r="H4" s="114" t="s">
        <v>96</v>
      </c>
      <c r="I4" s="114" t="s">
        <v>97</v>
      </c>
      <c r="J4" s="114" t="s">
        <v>98</v>
      </c>
      <c r="K4" s="115" t="s">
        <v>14</v>
      </c>
    </row>
    <row r="5" spans="1:13" ht="15" customHeight="1" x14ac:dyDescent="0.2">
      <c r="A5" s="201">
        <v>1</v>
      </c>
      <c r="B5" s="215" t="s">
        <v>99</v>
      </c>
      <c r="C5" s="116">
        <v>15</v>
      </c>
      <c r="D5" s="125" t="s">
        <v>137</v>
      </c>
      <c r="E5" s="118" t="s">
        <v>40</v>
      </c>
      <c r="F5" s="128">
        <v>63</v>
      </c>
      <c r="G5" s="137">
        <v>82</v>
      </c>
      <c r="H5" s="138">
        <v>63</v>
      </c>
      <c r="I5" s="137">
        <v>24.5</v>
      </c>
      <c r="J5" s="137"/>
      <c r="K5" s="211">
        <v>703</v>
      </c>
    </row>
    <row r="6" spans="1:13" ht="15" customHeight="1" x14ac:dyDescent="0.2">
      <c r="A6" s="202"/>
      <c r="B6" s="216"/>
      <c r="C6" s="116">
        <v>2</v>
      </c>
      <c r="D6" s="121" t="s">
        <v>41</v>
      </c>
      <c r="E6" s="118" t="s">
        <v>40</v>
      </c>
      <c r="F6" s="129">
        <v>104</v>
      </c>
      <c r="G6" s="129">
        <v>112</v>
      </c>
      <c r="H6" s="129">
        <v>100</v>
      </c>
      <c r="I6" s="129">
        <v>62</v>
      </c>
      <c r="J6" s="119"/>
      <c r="K6" s="211"/>
    </row>
    <row r="7" spans="1:13" ht="15" customHeight="1" x14ac:dyDescent="0.2">
      <c r="A7" s="203"/>
      <c r="B7" s="217"/>
      <c r="C7" s="116">
        <v>4</v>
      </c>
      <c r="D7" s="121" t="s">
        <v>51</v>
      </c>
      <c r="E7" s="118" t="s">
        <v>40</v>
      </c>
      <c r="F7" s="119">
        <v>62</v>
      </c>
      <c r="G7" s="129">
        <v>96</v>
      </c>
      <c r="H7" s="129">
        <v>110</v>
      </c>
      <c r="I7" s="129">
        <v>56</v>
      </c>
      <c r="J7" s="119"/>
      <c r="K7" s="212"/>
    </row>
    <row r="8" spans="1:13" ht="15" customHeight="1" x14ac:dyDescent="0.2">
      <c r="A8" s="204"/>
      <c r="B8" s="218"/>
      <c r="C8" s="116"/>
      <c r="D8" s="121"/>
      <c r="E8" s="118"/>
      <c r="F8" s="119"/>
      <c r="G8" s="119"/>
      <c r="H8" s="119"/>
      <c r="I8" s="119"/>
      <c r="J8" s="119"/>
      <c r="K8" s="213"/>
    </row>
    <row r="9" spans="1:13" ht="16" customHeight="1" thickBot="1" x14ac:dyDescent="0.25">
      <c r="A9" s="205"/>
      <c r="B9" s="219"/>
      <c r="C9" s="122"/>
      <c r="D9" s="123"/>
      <c r="E9" s="123"/>
      <c r="F9" s="124">
        <v>167</v>
      </c>
      <c r="G9" s="124">
        <v>208</v>
      </c>
      <c r="H9" s="124">
        <v>210</v>
      </c>
      <c r="I9" s="124">
        <v>118</v>
      </c>
      <c r="J9" s="124"/>
      <c r="K9" s="214"/>
    </row>
    <row r="10" spans="1:13" ht="15" customHeight="1" x14ac:dyDescent="0.2">
      <c r="A10" s="201">
        <v>2</v>
      </c>
      <c r="B10" s="215" t="s">
        <v>146</v>
      </c>
      <c r="C10" s="116">
        <v>22</v>
      </c>
      <c r="D10" s="117" t="s">
        <v>116</v>
      </c>
      <c r="E10" s="118" t="s">
        <v>40</v>
      </c>
      <c r="F10" s="128">
        <v>24.5</v>
      </c>
      <c r="G10" s="128">
        <v>24.5</v>
      </c>
      <c r="H10" s="137">
        <v>10.1</v>
      </c>
      <c r="I10" s="137">
        <v>24.1</v>
      </c>
      <c r="J10" s="137"/>
      <c r="K10" s="211">
        <v>401.6</v>
      </c>
    </row>
    <row r="11" spans="1:13" ht="15" customHeight="1" x14ac:dyDescent="0.2">
      <c r="A11" s="202"/>
      <c r="B11" s="216"/>
      <c r="C11" s="127">
        <v>31</v>
      </c>
      <c r="D11" s="118" t="s">
        <v>72</v>
      </c>
      <c r="E11" s="118" t="s">
        <v>40</v>
      </c>
      <c r="F11" s="129">
        <v>57</v>
      </c>
      <c r="G11" s="129">
        <v>72</v>
      </c>
      <c r="H11" s="129">
        <v>63</v>
      </c>
      <c r="I11" s="129">
        <v>112</v>
      </c>
      <c r="J11" s="119"/>
      <c r="K11" s="211"/>
      <c r="M11" s="175"/>
    </row>
    <row r="12" spans="1:13" ht="15" customHeight="1" x14ac:dyDescent="0.2">
      <c r="A12" s="203"/>
      <c r="B12" s="217"/>
      <c r="C12" s="127">
        <v>25</v>
      </c>
      <c r="D12" s="121" t="s">
        <v>75</v>
      </c>
      <c r="E12" s="118" t="s">
        <v>40</v>
      </c>
      <c r="F12" s="139">
        <v>24.1</v>
      </c>
      <c r="G12" s="139">
        <v>0.1</v>
      </c>
      <c r="H12" s="129">
        <v>24.1</v>
      </c>
      <c r="I12" s="129">
        <v>24.5</v>
      </c>
      <c r="J12" s="119"/>
      <c r="K12" s="212"/>
    </row>
    <row r="13" spans="1:13" ht="15" customHeight="1" x14ac:dyDescent="0.2">
      <c r="A13" s="204"/>
      <c r="B13" s="218"/>
      <c r="C13" s="116"/>
      <c r="D13" s="121"/>
      <c r="E13" s="118"/>
      <c r="F13" s="139"/>
      <c r="G13" s="119"/>
      <c r="H13" s="119"/>
      <c r="I13" s="119"/>
      <c r="J13" s="119"/>
      <c r="K13" s="213"/>
    </row>
    <row r="14" spans="1:13" ht="16" customHeight="1" thickBot="1" x14ac:dyDescent="0.25">
      <c r="A14" s="205"/>
      <c r="B14" s="219"/>
      <c r="C14" s="122"/>
      <c r="D14" s="123"/>
      <c r="E14" s="123"/>
      <c r="F14" s="124">
        <v>81.5</v>
      </c>
      <c r="G14" s="124">
        <v>96.5</v>
      </c>
      <c r="H14" s="124">
        <v>87.1</v>
      </c>
      <c r="I14" s="124">
        <v>136.5</v>
      </c>
      <c r="J14" s="124"/>
      <c r="K14" s="214"/>
    </row>
    <row r="15" spans="1:13" ht="15" customHeight="1" x14ac:dyDescent="0.2">
      <c r="A15" s="201">
        <v>3</v>
      </c>
      <c r="B15" s="215" t="s">
        <v>100</v>
      </c>
      <c r="C15" s="116">
        <v>29</v>
      </c>
      <c r="D15" s="120" t="s">
        <v>76</v>
      </c>
      <c r="E15" s="118" t="s">
        <v>40</v>
      </c>
      <c r="F15" s="137">
        <v>56</v>
      </c>
      <c r="G15" s="128">
        <v>56</v>
      </c>
      <c r="H15" s="137">
        <v>27</v>
      </c>
      <c r="I15" s="128">
        <v>25</v>
      </c>
      <c r="J15" s="137"/>
      <c r="K15" s="211">
        <v>395.35</v>
      </c>
    </row>
    <row r="16" spans="1:13" ht="15" customHeight="1" x14ac:dyDescent="0.2">
      <c r="A16" s="202"/>
      <c r="B16" s="216"/>
      <c r="C16" s="116">
        <v>3</v>
      </c>
      <c r="D16" s="118" t="s">
        <v>74</v>
      </c>
      <c r="E16" s="118" t="s">
        <v>40</v>
      </c>
      <c r="F16" s="129">
        <v>63</v>
      </c>
      <c r="G16" s="129">
        <v>64</v>
      </c>
      <c r="H16" s="129">
        <v>30</v>
      </c>
      <c r="I16" s="129">
        <v>34</v>
      </c>
      <c r="J16" s="119"/>
      <c r="K16" s="211"/>
    </row>
    <row r="17" spans="1:11" ht="15" customHeight="1" x14ac:dyDescent="0.2">
      <c r="A17" s="203"/>
      <c r="B17" s="217"/>
      <c r="C17" s="116">
        <v>14</v>
      </c>
      <c r="D17" s="118" t="s">
        <v>161</v>
      </c>
      <c r="E17" s="118" t="s">
        <v>40</v>
      </c>
      <c r="F17" s="119">
        <v>61.5</v>
      </c>
      <c r="G17" s="119" t="s">
        <v>82</v>
      </c>
      <c r="H17" s="119" t="s">
        <v>82</v>
      </c>
      <c r="I17" s="119" t="s">
        <v>82</v>
      </c>
      <c r="J17" s="119"/>
      <c r="K17" s="212"/>
    </row>
    <row r="18" spans="1:11" ht="15" customHeight="1" x14ac:dyDescent="0.2">
      <c r="A18" s="204"/>
      <c r="B18" s="218"/>
      <c r="C18" s="116">
        <v>72</v>
      </c>
      <c r="D18" s="118" t="s">
        <v>44</v>
      </c>
      <c r="E18" s="118" t="s">
        <v>40</v>
      </c>
      <c r="F18" s="129">
        <v>69.25</v>
      </c>
      <c r="G18" s="119">
        <v>0</v>
      </c>
      <c r="H18" s="129">
        <v>54.1</v>
      </c>
      <c r="I18" s="119">
        <v>24.5</v>
      </c>
      <c r="J18" s="119"/>
      <c r="K18" s="213"/>
    </row>
    <row r="19" spans="1:11" ht="16" customHeight="1" thickBot="1" x14ac:dyDescent="0.25">
      <c r="A19" s="205"/>
      <c r="B19" s="219"/>
      <c r="C19" s="122"/>
      <c r="D19" s="123"/>
      <c r="E19" s="123"/>
      <c r="F19" s="124">
        <v>132.25</v>
      </c>
      <c r="G19" s="124">
        <v>120</v>
      </c>
      <c r="H19" s="124">
        <v>84.1</v>
      </c>
      <c r="I19" s="124">
        <v>59</v>
      </c>
      <c r="J19" s="124"/>
      <c r="K19" s="214"/>
    </row>
    <row r="20" spans="1:11" ht="15" customHeight="1" x14ac:dyDescent="0.2">
      <c r="A20" s="225">
        <v>4</v>
      </c>
      <c r="B20" s="228" t="s">
        <v>176</v>
      </c>
      <c r="C20" s="116">
        <v>21</v>
      </c>
      <c r="D20" s="117" t="s">
        <v>130</v>
      </c>
      <c r="E20" s="118" t="s">
        <v>40</v>
      </c>
      <c r="F20" s="128">
        <v>11</v>
      </c>
      <c r="G20" s="138" t="s">
        <v>82</v>
      </c>
      <c r="H20" s="128">
        <v>58</v>
      </c>
      <c r="I20" s="128">
        <v>30</v>
      </c>
      <c r="J20" s="137"/>
      <c r="K20" s="231">
        <v>244.5</v>
      </c>
    </row>
    <row r="21" spans="1:11" ht="15" customHeight="1" x14ac:dyDescent="0.2">
      <c r="A21" s="226"/>
      <c r="B21" s="229"/>
      <c r="C21" s="127">
        <v>33</v>
      </c>
      <c r="D21" s="118" t="s">
        <v>177</v>
      </c>
      <c r="E21" s="118" t="s">
        <v>40</v>
      </c>
      <c r="F21" s="129">
        <v>24.5</v>
      </c>
      <c r="G21" s="129">
        <v>56</v>
      </c>
      <c r="H21" s="129">
        <v>54.5</v>
      </c>
      <c r="I21" s="129">
        <v>10.5</v>
      </c>
      <c r="J21" s="119"/>
      <c r="K21" s="232"/>
    </row>
    <row r="22" spans="1:11" ht="15" customHeight="1" x14ac:dyDescent="0.2">
      <c r="A22" s="226"/>
      <c r="B22" s="229"/>
      <c r="C22" s="127">
        <v>121</v>
      </c>
      <c r="D22" s="121" t="s">
        <v>127</v>
      </c>
      <c r="E22" s="118" t="s">
        <v>40</v>
      </c>
      <c r="F22" s="139" t="s">
        <v>82</v>
      </c>
      <c r="G22" s="139" t="s">
        <v>82</v>
      </c>
      <c r="H22" s="139">
        <v>10.1</v>
      </c>
      <c r="I22" s="119">
        <v>10.1</v>
      </c>
      <c r="J22" s="119"/>
      <c r="K22" s="232"/>
    </row>
    <row r="23" spans="1:11" ht="15" customHeight="1" x14ac:dyDescent="0.2">
      <c r="A23" s="226"/>
      <c r="B23" s="229"/>
      <c r="C23" s="116"/>
      <c r="D23" s="121"/>
      <c r="E23" s="118"/>
      <c r="F23" s="119"/>
      <c r="G23" s="119"/>
      <c r="H23" s="119"/>
      <c r="I23" s="119"/>
      <c r="J23" s="119"/>
      <c r="K23" s="232"/>
    </row>
    <row r="24" spans="1:11" ht="16" customHeight="1" thickBot="1" x14ac:dyDescent="0.25">
      <c r="A24" s="227"/>
      <c r="B24" s="230"/>
      <c r="C24" s="122"/>
      <c r="D24" s="123"/>
      <c r="E24" s="123"/>
      <c r="F24" s="124">
        <v>35.5</v>
      </c>
      <c r="G24" s="124">
        <v>56</v>
      </c>
      <c r="H24" s="124">
        <v>112.5</v>
      </c>
      <c r="I24" s="124">
        <v>40.5</v>
      </c>
      <c r="J24" s="124"/>
      <c r="K24" s="233"/>
    </row>
    <row r="25" spans="1:11" ht="15" customHeight="1" x14ac:dyDescent="0.2">
      <c r="A25" s="201">
        <v>6</v>
      </c>
      <c r="B25" s="206" t="s">
        <v>101</v>
      </c>
      <c r="C25" s="116">
        <v>91</v>
      </c>
      <c r="D25" s="120" t="s">
        <v>102</v>
      </c>
      <c r="E25" s="118" t="s">
        <v>40</v>
      </c>
      <c r="F25" s="137">
        <v>0</v>
      </c>
      <c r="G25" s="128">
        <v>24.25</v>
      </c>
      <c r="H25" s="137">
        <v>0</v>
      </c>
      <c r="I25" s="137" t="s">
        <v>82</v>
      </c>
      <c r="J25" s="137"/>
      <c r="K25" s="211">
        <v>204.2</v>
      </c>
    </row>
    <row r="26" spans="1:11" ht="15" customHeight="1" x14ac:dyDescent="0.2">
      <c r="A26" s="202"/>
      <c r="B26" s="207"/>
      <c r="C26" s="116">
        <v>45</v>
      </c>
      <c r="D26" s="120" t="s">
        <v>63</v>
      </c>
      <c r="E26" s="118" t="s">
        <v>40</v>
      </c>
      <c r="F26" s="129">
        <v>10.1</v>
      </c>
      <c r="G26" s="119" t="s">
        <v>82</v>
      </c>
      <c r="H26" s="129">
        <v>11</v>
      </c>
      <c r="I26" s="129">
        <v>54.5</v>
      </c>
      <c r="J26" s="119"/>
      <c r="K26" s="211"/>
    </row>
    <row r="27" spans="1:11" ht="15" customHeight="1" x14ac:dyDescent="0.2">
      <c r="A27" s="203"/>
      <c r="B27" s="208"/>
      <c r="C27" s="116">
        <v>50</v>
      </c>
      <c r="D27" s="120" t="s">
        <v>60</v>
      </c>
      <c r="E27" s="118" t="s">
        <v>40</v>
      </c>
      <c r="F27" s="119">
        <v>0</v>
      </c>
      <c r="G27" s="119" t="s">
        <v>82</v>
      </c>
      <c r="H27" s="119">
        <v>0</v>
      </c>
      <c r="I27" s="119">
        <v>10.25</v>
      </c>
      <c r="J27" s="119"/>
      <c r="K27" s="212"/>
    </row>
    <row r="28" spans="1:11" ht="15" customHeight="1" x14ac:dyDescent="0.2">
      <c r="A28" s="204"/>
      <c r="B28" s="209"/>
      <c r="C28" s="116">
        <v>104</v>
      </c>
      <c r="D28" s="121" t="s">
        <v>77</v>
      </c>
      <c r="E28" s="118" t="s">
        <v>40</v>
      </c>
      <c r="F28" s="129">
        <v>24.25</v>
      </c>
      <c r="G28" s="119" t="s">
        <v>82</v>
      </c>
      <c r="H28" s="129">
        <v>24.1</v>
      </c>
      <c r="I28" s="129">
        <v>56</v>
      </c>
      <c r="J28" s="119"/>
      <c r="K28" s="213"/>
    </row>
    <row r="29" spans="1:11" ht="16" customHeight="1" thickBot="1" x14ac:dyDescent="0.25">
      <c r="A29" s="205"/>
      <c r="B29" s="210"/>
      <c r="C29" s="122"/>
      <c r="D29" s="123"/>
      <c r="E29" s="123"/>
      <c r="F29" s="124">
        <v>34.35</v>
      </c>
      <c r="G29" s="124">
        <v>24.25</v>
      </c>
      <c r="H29" s="124">
        <v>35.1</v>
      </c>
      <c r="I29" s="124">
        <v>110.5</v>
      </c>
      <c r="J29" s="124"/>
      <c r="K29" s="214"/>
    </row>
    <row r="30" spans="1:11" ht="15" customHeight="1" x14ac:dyDescent="0.2">
      <c r="A30" s="201">
        <v>5</v>
      </c>
      <c r="B30" s="215" t="s">
        <v>145</v>
      </c>
      <c r="C30" s="116">
        <v>5</v>
      </c>
      <c r="D30" s="117" t="s">
        <v>62</v>
      </c>
      <c r="E30" s="118" t="s">
        <v>40</v>
      </c>
      <c r="F30" s="128">
        <v>10.1</v>
      </c>
      <c r="G30" s="138" t="s">
        <v>82</v>
      </c>
      <c r="H30" s="128">
        <v>10.1</v>
      </c>
      <c r="I30" s="128">
        <v>27</v>
      </c>
      <c r="J30" s="137"/>
      <c r="K30" s="211">
        <v>187.04999999999998</v>
      </c>
    </row>
    <row r="31" spans="1:11" ht="15" customHeight="1" x14ac:dyDescent="0.2">
      <c r="A31" s="202"/>
      <c r="B31" s="216"/>
      <c r="C31" s="127">
        <v>80</v>
      </c>
      <c r="D31" s="118" t="s">
        <v>53</v>
      </c>
      <c r="E31" s="118" t="s">
        <v>40</v>
      </c>
      <c r="F31" s="129">
        <v>54.25</v>
      </c>
      <c r="G31" s="139" t="s">
        <v>82</v>
      </c>
      <c r="H31" s="129">
        <v>24.5</v>
      </c>
      <c r="I31" s="139">
        <v>24.1</v>
      </c>
      <c r="J31" s="119"/>
      <c r="K31" s="211"/>
    </row>
    <row r="32" spans="1:11" ht="15" customHeight="1" x14ac:dyDescent="0.2">
      <c r="A32" s="203"/>
      <c r="B32" s="217"/>
      <c r="C32" s="127">
        <v>57</v>
      </c>
      <c r="D32" s="121" t="s">
        <v>144</v>
      </c>
      <c r="E32" s="118" t="s">
        <v>40</v>
      </c>
      <c r="F32" s="139" t="s">
        <v>82</v>
      </c>
      <c r="G32" s="139" t="s">
        <v>82</v>
      </c>
      <c r="H32" s="119" t="s">
        <v>82</v>
      </c>
      <c r="I32" s="119">
        <v>10.1</v>
      </c>
      <c r="J32" s="119"/>
      <c r="K32" s="212"/>
    </row>
    <row r="33" spans="1:11" ht="15" customHeight="1" x14ac:dyDescent="0.2">
      <c r="A33" s="204"/>
      <c r="B33" s="218"/>
      <c r="C33" s="116">
        <v>112</v>
      </c>
      <c r="D33" s="121" t="s">
        <v>59</v>
      </c>
      <c r="E33" s="118" t="s">
        <v>40</v>
      </c>
      <c r="F33" s="119">
        <v>10.1</v>
      </c>
      <c r="G33" s="119" t="s">
        <v>82</v>
      </c>
      <c r="H33" s="119">
        <v>10.1</v>
      </c>
      <c r="I33" s="129">
        <v>61.1</v>
      </c>
      <c r="J33" s="119"/>
      <c r="K33" s="213"/>
    </row>
    <row r="34" spans="1:11" ht="16" customHeight="1" thickBot="1" x14ac:dyDescent="0.25">
      <c r="A34" s="205"/>
      <c r="B34" s="219"/>
      <c r="C34" s="122"/>
      <c r="D34" s="123"/>
      <c r="E34" s="123"/>
      <c r="F34" s="124">
        <v>64.349999999999994</v>
      </c>
      <c r="G34" s="124">
        <v>0</v>
      </c>
      <c r="H34" s="124">
        <v>34.6</v>
      </c>
      <c r="I34" s="124">
        <v>88.1</v>
      </c>
      <c r="J34" s="124"/>
      <c r="K34" s="214"/>
    </row>
    <row r="35" spans="1:11" ht="15" customHeight="1" x14ac:dyDescent="0.2">
      <c r="A35" s="201">
        <v>7</v>
      </c>
      <c r="B35" s="220" t="s">
        <v>103</v>
      </c>
      <c r="C35" s="116">
        <v>18</v>
      </c>
      <c r="D35" s="125" t="s">
        <v>80</v>
      </c>
      <c r="E35" s="118" t="s">
        <v>40</v>
      </c>
      <c r="F35" s="128">
        <v>10.25</v>
      </c>
      <c r="G35" s="137" t="s">
        <v>82</v>
      </c>
      <c r="H35" s="128">
        <v>24.1</v>
      </c>
      <c r="I35" s="128">
        <v>78.25</v>
      </c>
      <c r="J35" s="137"/>
      <c r="K35" s="211">
        <v>136.69999999999999</v>
      </c>
    </row>
    <row r="36" spans="1:11" ht="15" customHeight="1" x14ac:dyDescent="0.2">
      <c r="A36" s="202"/>
      <c r="B36" s="221"/>
      <c r="C36" s="116">
        <v>87</v>
      </c>
      <c r="D36" s="121" t="s">
        <v>49</v>
      </c>
      <c r="E36" s="118" t="s">
        <v>40</v>
      </c>
      <c r="F36" s="129">
        <v>24.1</v>
      </c>
      <c r="G36" s="119" t="s">
        <v>82</v>
      </c>
      <c r="H36" s="119" t="s">
        <v>82</v>
      </c>
      <c r="I36" s="119" t="s">
        <v>82</v>
      </c>
      <c r="J36" s="119"/>
      <c r="K36" s="211"/>
    </row>
    <row r="37" spans="1:11" ht="15" customHeight="1" x14ac:dyDescent="0.2">
      <c r="A37" s="203"/>
      <c r="B37" s="222"/>
      <c r="C37" s="116"/>
      <c r="D37" s="121"/>
      <c r="E37" s="126"/>
      <c r="F37" s="119"/>
      <c r="G37" s="119"/>
      <c r="H37" s="119"/>
      <c r="I37" s="119"/>
      <c r="J37" s="119"/>
      <c r="K37" s="212"/>
    </row>
    <row r="38" spans="1:11" ht="15" customHeight="1" x14ac:dyDescent="0.2">
      <c r="A38" s="204"/>
      <c r="B38" s="223"/>
      <c r="C38" s="116"/>
      <c r="D38" s="121"/>
      <c r="E38" s="126"/>
      <c r="F38" s="119"/>
      <c r="G38" s="119"/>
      <c r="H38" s="119"/>
      <c r="I38" s="119"/>
      <c r="J38" s="119"/>
      <c r="K38" s="213"/>
    </row>
    <row r="39" spans="1:11" ht="16" customHeight="1" thickBot="1" x14ac:dyDescent="0.25">
      <c r="A39" s="205"/>
      <c r="B39" s="224"/>
      <c r="C39" s="122"/>
      <c r="D39" s="123"/>
      <c r="E39" s="123"/>
      <c r="F39" s="124">
        <v>34.35</v>
      </c>
      <c r="G39" s="124">
        <v>0</v>
      </c>
      <c r="H39" s="124">
        <v>24.1</v>
      </c>
      <c r="I39" s="124">
        <v>78.25</v>
      </c>
      <c r="J39" s="124"/>
      <c r="K39" s="214"/>
    </row>
    <row r="40" spans="1:11" ht="15" customHeight="1" x14ac:dyDescent="0.2">
      <c r="A40" s="201">
        <v>8</v>
      </c>
      <c r="B40" s="206" t="s">
        <v>104</v>
      </c>
      <c r="C40" s="116">
        <v>43</v>
      </c>
      <c r="D40" s="117" t="s">
        <v>56</v>
      </c>
      <c r="E40" s="118" t="s">
        <v>40</v>
      </c>
      <c r="F40" s="128">
        <v>10.1</v>
      </c>
      <c r="G40" s="137" t="s">
        <v>82</v>
      </c>
      <c r="H40" s="128">
        <v>10.1</v>
      </c>
      <c r="I40" s="128">
        <v>10.1</v>
      </c>
      <c r="J40" s="137"/>
      <c r="K40" s="211">
        <v>60.599999999999994</v>
      </c>
    </row>
    <row r="41" spans="1:11" ht="15" customHeight="1" x14ac:dyDescent="0.2">
      <c r="A41" s="202"/>
      <c r="B41" s="207"/>
      <c r="C41" s="127">
        <v>41</v>
      </c>
      <c r="D41" s="121" t="s">
        <v>58</v>
      </c>
      <c r="E41" s="118" t="s">
        <v>40</v>
      </c>
      <c r="F41" s="129">
        <v>10.1</v>
      </c>
      <c r="G41" s="119" t="s">
        <v>82</v>
      </c>
      <c r="H41" s="129">
        <v>10.1</v>
      </c>
      <c r="I41" s="129">
        <v>10.1</v>
      </c>
      <c r="J41" s="119"/>
      <c r="K41" s="211"/>
    </row>
    <row r="42" spans="1:11" ht="15" customHeight="1" x14ac:dyDescent="0.2">
      <c r="A42" s="203"/>
      <c r="B42" s="208"/>
      <c r="C42" s="127"/>
      <c r="D42" s="121"/>
      <c r="E42" s="118"/>
      <c r="F42" s="139"/>
      <c r="G42" s="139"/>
      <c r="H42" s="139"/>
      <c r="I42" s="119"/>
      <c r="J42" s="119"/>
      <c r="K42" s="212"/>
    </row>
    <row r="43" spans="1:11" ht="15" customHeight="1" x14ac:dyDescent="0.2">
      <c r="A43" s="204"/>
      <c r="B43" s="209"/>
      <c r="C43" s="116"/>
      <c r="D43" s="121"/>
      <c r="E43" s="118"/>
      <c r="F43" s="119"/>
      <c r="G43" s="119"/>
      <c r="H43" s="119"/>
      <c r="I43" s="119"/>
      <c r="J43" s="119"/>
      <c r="K43" s="213"/>
    </row>
    <row r="44" spans="1:11" ht="16" customHeight="1" thickBot="1" x14ac:dyDescent="0.25">
      <c r="A44" s="205"/>
      <c r="B44" s="210"/>
      <c r="C44" s="122"/>
      <c r="D44" s="123"/>
      <c r="E44" s="123"/>
      <c r="F44" s="124">
        <v>20.2</v>
      </c>
      <c r="G44" s="124">
        <v>0</v>
      </c>
      <c r="H44" s="124">
        <v>20.2</v>
      </c>
      <c r="I44" s="124">
        <v>20.2</v>
      </c>
      <c r="J44" s="124"/>
      <c r="K44" s="214"/>
    </row>
  </sheetData>
  <mergeCells count="24">
    <mergeCell ref="A5:A9"/>
    <mergeCell ref="B5:B9"/>
    <mergeCell ref="K5:K9"/>
    <mergeCell ref="A10:A14"/>
    <mergeCell ref="B10:B14"/>
    <mergeCell ref="K10:K14"/>
    <mergeCell ref="A15:A19"/>
    <mergeCell ref="B15:B19"/>
    <mergeCell ref="K15:K19"/>
    <mergeCell ref="A25:A29"/>
    <mergeCell ref="B25:B29"/>
    <mergeCell ref="K25:K29"/>
    <mergeCell ref="A20:A24"/>
    <mergeCell ref="B20:B24"/>
    <mergeCell ref="K20:K24"/>
    <mergeCell ref="A40:A44"/>
    <mergeCell ref="B40:B44"/>
    <mergeCell ref="K40:K44"/>
    <mergeCell ref="A30:A34"/>
    <mergeCell ref="B30:B34"/>
    <mergeCell ref="K30:K34"/>
    <mergeCell ref="A35:A39"/>
    <mergeCell ref="B35:B39"/>
    <mergeCell ref="K35:K3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QUALIFICATION_PRINT</vt:lpstr>
      <vt:lpstr>QUALIFICATION_TOTAL</vt:lpstr>
      <vt:lpstr>TOP48</vt:lpstr>
      <vt:lpstr>TOTALLV</vt:lpstr>
      <vt:lpstr>TOTALGADALV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2021-08-15T07:02:03Z</cp:lastPrinted>
  <dcterms:created xsi:type="dcterms:W3CDTF">2017-04-26T13:26:57Z</dcterms:created>
  <dcterms:modified xsi:type="dcterms:W3CDTF">2021-08-15T17:32:59Z</dcterms:modified>
</cp:coreProperties>
</file>