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ila.gutke/Desktop/"/>
    </mc:Choice>
  </mc:AlternateContent>
  <xr:revisionPtr revIDLastSave="0" documentId="8_{010FF75E-C292-A94E-861D-A68BA023C432}" xr6:coauthVersionLast="36" xr6:coauthVersionMax="36" xr10:uidLastSave="{00000000-0000-0000-0000-000000000000}"/>
  <bookViews>
    <workbookView xWindow="1160" yWindow="460" windowWidth="27640" windowHeight="16540" activeTab="3" xr2:uid="{FA5760EA-D239-3E49-9FF2-E83C92AF6F14}"/>
  </bookViews>
  <sheets>
    <sheet name="STREET_Q" sheetId="1" r:id="rId1"/>
    <sheet name="STREET_TOP64" sheetId="2" r:id="rId2"/>
    <sheet name="SEMIPRO_Q" sheetId="3" r:id="rId3"/>
    <sheet name="SEMIPRO_TOP16" sheetId="4" r:id="rId4"/>
  </sheets>
  <externalReferences>
    <externalReference r:id="rId5"/>
    <externalReference r:id="rId6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C57" i="2" l="1"/>
  <c r="B57" i="2"/>
  <c r="C56" i="2"/>
  <c r="B56" i="2"/>
  <c r="F55" i="2"/>
  <c r="E55" i="2"/>
  <c r="F54" i="2"/>
  <c r="E54" i="2"/>
  <c r="C53" i="2"/>
  <c r="B53" i="2"/>
  <c r="C52" i="2"/>
  <c r="B52" i="2"/>
  <c r="I51" i="2"/>
  <c r="H51" i="2"/>
  <c r="I50" i="2"/>
  <c r="H50" i="2"/>
  <c r="C50" i="2"/>
  <c r="B50" i="2"/>
  <c r="C49" i="2"/>
  <c r="B49" i="2"/>
  <c r="F48" i="2"/>
  <c r="E48" i="2"/>
  <c r="F47" i="2"/>
  <c r="E47" i="2"/>
  <c r="C46" i="2"/>
  <c r="B46" i="2"/>
  <c r="C45" i="2"/>
  <c r="B45" i="2"/>
  <c r="C43" i="2"/>
  <c r="B43" i="2"/>
  <c r="C42" i="2"/>
  <c r="B42" i="2"/>
  <c r="F41" i="2"/>
  <c r="E41" i="2"/>
  <c r="F40" i="2"/>
  <c r="E40" i="2"/>
  <c r="C39" i="2"/>
  <c r="B39" i="2"/>
  <c r="I38" i="2"/>
  <c r="H38" i="2"/>
  <c r="C38" i="2"/>
  <c r="B38" i="2"/>
  <c r="I37" i="2"/>
  <c r="H37" i="2"/>
  <c r="C36" i="2"/>
  <c r="B36" i="2"/>
  <c r="C35" i="2"/>
  <c r="B35" i="2"/>
  <c r="F34" i="2"/>
  <c r="E34" i="2"/>
  <c r="F33" i="2"/>
  <c r="E33" i="2"/>
  <c r="C32" i="2"/>
  <c r="B32" i="2"/>
  <c r="C31" i="2"/>
  <c r="B31" i="2"/>
  <c r="C29" i="2"/>
  <c r="B29" i="2"/>
  <c r="C28" i="2"/>
  <c r="B28" i="2"/>
  <c r="F27" i="2"/>
  <c r="E27" i="2"/>
  <c r="F26" i="2"/>
  <c r="E26" i="2"/>
  <c r="C25" i="2"/>
  <c r="B25" i="2"/>
  <c r="C24" i="2"/>
  <c r="B24" i="2"/>
  <c r="I23" i="2"/>
  <c r="H23" i="2"/>
  <c r="I22" i="2"/>
  <c r="H22" i="2"/>
  <c r="C22" i="2"/>
  <c r="B22" i="2"/>
  <c r="C21" i="2"/>
  <c r="B21" i="2"/>
  <c r="F20" i="2"/>
  <c r="E20" i="2"/>
  <c r="F19" i="2"/>
  <c r="E19" i="2"/>
  <c r="C18" i="2"/>
  <c r="B18" i="2"/>
  <c r="C17" i="2"/>
  <c r="B17" i="2"/>
  <c r="C15" i="2"/>
  <c r="B15" i="2"/>
  <c r="C14" i="2"/>
  <c r="B14" i="2"/>
  <c r="F13" i="2"/>
  <c r="E13" i="2"/>
  <c r="F12" i="2"/>
  <c r="E12" i="2"/>
  <c r="C11" i="2"/>
  <c r="B11" i="2"/>
  <c r="I10" i="2"/>
  <c r="H10" i="2"/>
  <c r="C10" i="2"/>
  <c r="B10" i="2"/>
  <c r="I9" i="2"/>
  <c r="H9" i="2"/>
  <c r="C8" i="2"/>
  <c r="B8" i="2"/>
  <c r="C7" i="2"/>
  <c r="B7" i="2"/>
  <c r="F6" i="2"/>
  <c r="E6" i="2"/>
  <c r="F5" i="2"/>
  <c r="E5" i="2"/>
  <c r="C4" i="2"/>
  <c r="B4" i="2"/>
  <c r="C3" i="2"/>
  <c r="B3" i="2"/>
  <c r="G80" i="1"/>
  <c r="K80" i="1" s="1"/>
  <c r="F80" i="1"/>
  <c r="E80" i="1"/>
  <c r="D80" i="1"/>
  <c r="C80" i="1"/>
  <c r="G79" i="1"/>
  <c r="K79" i="1" s="1"/>
  <c r="F79" i="1"/>
  <c r="E79" i="1"/>
  <c r="D79" i="1"/>
  <c r="C79" i="1"/>
  <c r="G78" i="1"/>
  <c r="K78" i="1" s="1"/>
  <c r="F78" i="1"/>
  <c r="E78" i="1"/>
  <c r="D78" i="1"/>
  <c r="C78" i="1"/>
  <c r="G77" i="1"/>
  <c r="K77" i="1" s="1"/>
  <c r="F77" i="1"/>
  <c r="E77" i="1"/>
  <c r="D77" i="1"/>
  <c r="C77" i="1"/>
  <c r="G76" i="1"/>
  <c r="K76" i="1" s="1"/>
  <c r="F76" i="1"/>
  <c r="E76" i="1"/>
  <c r="D76" i="1"/>
  <c r="C76" i="1"/>
  <c r="G75" i="1"/>
  <c r="K75" i="1" s="1"/>
  <c r="F75" i="1"/>
  <c r="E75" i="1"/>
  <c r="D75" i="1"/>
  <c r="C75" i="1"/>
  <c r="G74" i="1"/>
  <c r="K74" i="1" s="1"/>
  <c r="F74" i="1"/>
  <c r="E74" i="1"/>
  <c r="D74" i="1"/>
  <c r="C74" i="1"/>
  <c r="G73" i="1"/>
  <c r="K73" i="1" s="1"/>
  <c r="F73" i="1"/>
  <c r="E73" i="1"/>
  <c r="D73" i="1"/>
  <c r="C73" i="1"/>
  <c r="G72" i="1"/>
  <c r="K72" i="1" s="1"/>
  <c r="F72" i="1"/>
  <c r="E72" i="1"/>
  <c r="D72" i="1"/>
  <c r="C72" i="1"/>
  <c r="G71" i="1"/>
  <c r="K71" i="1" s="1"/>
  <c r="F71" i="1"/>
  <c r="E71" i="1"/>
  <c r="D71" i="1"/>
  <c r="C71" i="1"/>
  <c r="G70" i="1"/>
  <c r="K70" i="1" s="1"/>
  <c r="F70" i="1"/>
  <c r="E70" i="1"/>
  <c r="D70" i="1"/>
  <c r="C70" i="1"/>
  <c r="G69" i="1"/>
  <c r="K69" i="1" s="1"/>
  <c r="F69" i="1"/>
  <c r="E69" i="1"/>
  <c r="D69" i="1"/>
  <c r="C69" i="1"/>
  <c r="G68" i="1"/>
  <c r="K68" i="1" s="1"/>
  <c r="F68" i="1"/>
  <c r="E68" i="1"/>
  <c r="D68" i="1"/>
  <c r="C68" i="1"/>
  <c r="G67" i="1"/>
  <c r="K67" i="1" s="1"/>
  <c r="F67" i="1"/>
  <c r="E67" i="1"/>
  <c r="D67" i="1"/>
  <c r="C67" i="1"/>
  <c r="G66" i="1"/>
  <c r="K66" i="1" s="1"/>
  <c r="F66" i="1"/>
  <c r="E66" i="1"/>
  <c r="D66" i="1"/>
  <c r="C66" i="1"/>
  <c r="G65" i="1"/>
  <c r="K65" i="1" s="1"/>
  <c r="F65" i="1"/>
  <c r="E65" i="1"/>
  <c r="D65" i="1"/>
  <c r="C65" i="1"/>
  <c r="G64" i="1"/>
  <c r="K64" i="1" s="1"/>
  <c r="F64" i="1"/>
  <c r="E64" i="1"/>
  <c r="D64" i="1"/>
  <c r="C64" i="1"/>
  <c r="G63" i="1"/>
  <c r="K63" i="1" s="1"/>
  <c r="F63" i="1"/>
  <c r="E63" i="1"/>
  <c r="D63" i="1"/>
  <c r="C63" i="1"/>
  <c r="G62" i="1"/>
  <c r="K62" i="1" s="1"/>
  <c r="F62" i="1"/>
  <c r="E62" i="1"/>
  <c r="D62" i="1"/>
  <c r="C62" i="1"/>
  <c r="G61" i="1"/>
  <c r="K61" i="1" s="1"/>
  <c r="F61" i="1"/>
  <c r="E61" i="1"/>
  <c r="D61" i="1"/>
  <c r="C61" i="1"/>
  <c r="G60" i="1"/>
  <c r="K60" i="1" s="1"/>
  <c r="F60" i="1"/>
  <c r="E60" i="1"/>
  <c r="D60" i="1"/>
  <c r="C60" i="1"/>
  <c r="G59" i="1"/>
  <c r="K59" i="1" s="1"/>
  <c r="F59" i="1"/>
  <c r="E59" i="1"/>
  <c r="D59" i="1"/>
  <c r="C59" i="1"/>
  <c r="G58" i="1"/>
  <c r="K58" i="1" s="1"/>
  <c r="F58" i="1"/>
  <c r="E58" i="1"/>
  <c r="D58" i="1"/>
  <c r="C58" i="1"/>
  <c r="G57" i="1"/>
  <c r="K57" i="1" s="1"/>
  <c r="F57" i="1"/>
  <c r="E57" i="1"/>
  <c r="D57" i="1"/>
  <c r="C57" i="1"/>
  <c r="G56" i="1"/>
  <c r="K56" i="1" s="1"/>
  <c r="F56" i="1"/>
  <c r="E56" i="1"/>
  <c r="D56" i="1"/>
  <c r="C56" i="1"/>
  <c r="G55" i="1"/>
  <c r="K55" i="1" s="1"/>
  <c r="F55" i="1"/>
  <c r="E55" i="1"/>
  <c r="D55" i="1"/>
  <c r="C55" i="1"/>
  <c r="G54" i="1"/>
  <c r="K54" i="1" s="1"/>
  <c r="F54" i="1"/>
  <c r="E54" i="1"/>
  <c r="D54" i="1"/>
  <c r="C54" i="1"/>
  <c r="G53" i="1"/>
  <c r="K53" i="1" s="1"/>
  <c r="F53" i="1"/>
  <c r="E53" i="1"/>
  <c r="D53" i="1"/>
  <c r="C53" i="1"/>
  <c r="G52" i="1"/>
  <c r="K52" i="1" s="1"/>
  <c r="F52" i="1"/>
  <c r="E52" i="1"/>
  <c r="D52" i="1"/>
  <c r="C52" i="1"/>
  <c r="G51" i="1"/>
  <c r="K51" i="1" s="1"/>
  <c r="F51" i="1"/>
  <c r="E51" i="1"/>
  <c r="D51" i="1"/>
  <c r="C51" i="1"/>
  <c r="G50" i="1"/>
  <c r="K50" i="1" s="1"/>
  <c r="F50" i="1"/>
  <c r="E50" i="1"/>
  <c r="D50" i="1"/>
  <c r="C50" i="1"/>
  <c r="G49" i="1"/>
  <c r="K49" i="1" s="1"/>
  <c r="F49" i="1"/>
  <c r="E49" i="1"/>
  <c r="D49" i="1"/>
  <c r="C49" i="1"/>
  <c r="G48" i="1"/>
  <c r="K48" i="1" s="1"/>
  <c r="F48" i="1"/>
  <c r="E48" i="1"/>
  <c r="D48" i="1"/>
  <c r="C48" i="1"/>
  <c r="G47" i="1"/>
  <c r="K47" i="1" s="1"/>
  <c r="F47" i="1"/>
  <c r="E47" i="1"/>
  <c r="D47" i="1"/>
  <c r="C47" i="1"/>
  <c r="G46" i="1"/>
  <c r="K46" i="1" s="1"/>
  <c r="F46" i="1"/>
  <c r="E46" i="1"/>
  <c r="D46" i="1"/>
  <c r="C46" i="1"/>
  <c r="G45" i="1"/>
  <c r="K45" i="1" s="1"/>
  <c r="F45" i="1"/>
  <c r="E45" i="1"/>
  <c r="D45" i="1"/>
  <c r="C45" i="1"/>
  <c r="G44" i="1"/>
  <c r="K44" i="1" s="1"/>
  <c r="F44" i="1"/>
  <c r="E44" i="1"/>
  <c r="D44" i="1"/>
  <c r="C44" i="1"/>
  <c r="G43" i="1"/>
  <c r="K43" i="1" s="1"/>
  <c r="F43" i="1"/>
  <c r="E43" i="1"/>
  <c r="D43" i="1"/>
  <c r="C43" i="1"/>
  <c r="G42" i="1"/>
  <c r="K42" i="1" s="1"/>
  <c r="F42" i="1"/>
  <c r="E42" i="1"/>
  <c r="D42" i="1"/>
  <c r="C42" i="1"/>
  <c r="G41" i="1"/>
  <c r="K41" i="1" s="1"/>
  <c r="F41" i="1"/>
  <c r="E41" i="1"/>
  <c r="D41" i="1"/>
  <c r="C41" i="1"/>
  <c r="G40" i="1"/>
  <c r="K40" i="1" s="1"/>
  <c r="F40" i="1"/>
  <c r="E40" i="1"/>
  <c r="D40" i="1"/>
  <c r="C40" i="1"/>
  <c r="G39" i="1"/>
  <c r="K39" i="1" s="1"/>
  <c r="F39" i="1"/>
  <c r="E39" i="1"/>
  <c r="D39" i="1"/>
  <c r="C39" i="1"/>
  <c r="G38" i="1"/>
  <c r="K38" i="1" s="1"/>
  <c r="F38" i="1"/>
  <c r="E38" i="1"/>
  <c r="D38" i="1"/>
  <c r="C38" i="1"/>
  <c r="G37" i="1"/>
  <c r="K37" i="1" s="1"/>
  <c r="F37" i="1"/>
  <c r="E37" i="1"/>
  <c r="D37" i="1"/>
  <c r="C37" i="1"/>
  <c r="G36" i="1"/>
  <c r="K36" i="1" s="1"/>
  <c r="F36" i="1"/>
  <c r="E36" i="1"/>
  <c r="D36" i="1"/>
  <c r="C36" i="1"/>
  <c r="G35" i="1"/>
  <c r="K35" i="1" s="1"/>
  <c r="F35" i="1"/>
  <c r="E35" i="1"/>
  <c r="D35" i="1"/>
  <c r="C35" i="1"/>
  <c r="G34" i="1"/>
  <c r="K34" i="1" s="1"/>
  <c r="F34" i="1"/>
  <c r="E34" i="1"/>
  <c r="D34" i="1"/>
  <c r="C34" i="1"/>
  <c r="G33" i="1"/>
  <c r="K33" i="1" s="1"/>
  <c r="F33" i="1"/>
  <c r="E33" i="1"/>
  <c r="D33" i="1"/>
  <c r="C33" i="1"/>
  <c r="G32" i="1"/>
  <c r="K32" i="1" s="1"/>
  <c r="F32" i="1"/>
  <c r="E32" i="1"/>
  <c r="D32" i="1"/>
  <c r="C32" i="1"/>
  <c r="G31" i="1"/>
  <c r="K31" i="1" s="1"/>
  <c r="F31" i="1"/>
  <c r="E31" i="1"/>
  <c r="D31" i="1"/>
  <c r="C31" i="1"/>
  <c r="G30" i="1"/>
  <c r="K30" i="1" s="1"/>
  <c r="F30" i="1"/>
  <c r="E30" i="1"/>
  <c r="D30" i="1"/>
  <c r="C30" i="1"/>
  <c r="G29" i="1"/>
  <c r="K29" i="1" s="1"/>
  <c r="F29" i="1"/>
  <c r="E29" i="1"/>
  <c r="D29" i="1"/>
  <c r="C29" i="1"/>
  <c r="G28" i="1"/>
  <c r="K28" i="1" s="1"/>
  <c r="F28" i="1"/>
  <c r="E28" i="1"/>
  <c r="D28" i="1"/>
  <c r="C28" i="1"/>
  <c r="G27" i="1"/>
  <c r="K27" i="1" s="1"/>
  <c r="F27" i="1"/>
  <c r="E27" i="1"/>
  <c r="D27" i="1"/>
  <c r="C27" i="1"/>
  <c r="G26" i="1"/>
  <c r="K26" i="1" s="1"/>
  <c r="F26" i="1"/>
  <c r="E26" i="1"/>
  <c r="D26" i="1"/>
  <c r="C26" i="1"/>
  <c r="G25" i="1"/>
  <c r="K25" i="1" s="1"/>
  <c r="F25" i="1"/>
  <c r="E25" i="1"/>
  <c r="D25" i="1"/>
  <c r="C25" i="1"/>
  <c r="G24" i="1"/>
  <c r="K24" i="1" s="1"/>
  <c r="F24" i="1"/>
  <c r="E24" i="1"/>
  <c r="D24" i="1"/>
  <c r="C24" i="1"/>
  <c r="G23" i="1"/>
  <c r="K23" i="1" s="1"/>
  <c r="F23" i="1"/>
  <c r="E23" i="1"/>
  <c r="D23" i="1"/>
  <c r="C23" i="1"/>
  <c r="G22" i="1"/>
  <c r="K22" i="1" s="1"/>
  <c r="F22" i="1"/>
  <c r="E22" i="1"/>
  <c r="D22" i="1"/>
  <c r="C22" i="1"/>
  <c r="G21" i="1"/>
  <c r="K21" i="1" s="1"/>
  <c r="F21" i="1"/>
  <c r="E21" i="1"/>
  <c r="D21" i="1"/>
  <c r="C21" i="1"/>
  <c r="G20" i="1"/>
  <c r="K20" i="1" s="1"/>
  <c r="F20" i="1"/>
  <c r="E20" i="1"/>
  <c r="D20" i="1"/>
  <c r="C20" i="1"/>
  <c r="G19" i="1"/>
  <c r="K19" i="1" s="1"/>
  <c r="F19" i="1"/>
  <c r="E19" i="1"/>
  <c r="D19" i="1"/>
  <c r="C19" i="1"/>
  <c r="G18" i="1"/>
  <c r="K18" i="1" s="1"/>
  <c r="F18" i="1"/>
  <c r="E18" i="1"/>
  <c r="D18" i="1"/>
  <c r="C18" i="1"/>
  <c r="G17" i="1"/>
  <c r="K17" i="1" s="1"/>
  <c r="F17" i="1"/>
  <c r="E17" i="1"/>
  <c r="D17" i="1"/>
  <c r="C17" i="1"/>
  <c r="G16" i="1"/>
  <c r="K16" i="1" s="1"/>
  <c r="F16" i="1"/>
  <c r="E16" i="1"/>
  <c r="D16" i="1"/>
  <c r="C16" i="1"/>
  <c r="G15" i="1"/>
  <c r="K15" i="1" s="1"/>
  <c r="F15" i="1"/>
  <c r="E15" i="1"/>
  <c r="D15" i="1"/>
  <c r="C15" i="1"/>
  <c r="G14" i="1"/>
  <c r="K14" i="1" s="1"/>
  <c r="F14" i="1"/>
  <c r="E14" i="1"/>
  <c r="D14" i="1"/>
  <c r="C14" i="1"/>
  <c r="G13" i="1"/>
  <c r="K13" i="1" s="1"/>
  <c r="F13" i="1"/>
  <c r="E13" i="1"/>
  <c r="D13" i="1"/>
  <c r="C13" i="1"/>
  <c r="G12" i="1"/>
  <c r="K12" i="1" s="1"/>
  <c r="F12" i="1"/>
  <c r="E12" i="1"/>
  <c r="D12" i="1"/>
  <c r="C12" i="1"/>
  <c r="G11" i="1"/>
  <c r="K11" i="1" s="1"/>
  <c r="F11" i="1"/>
  <c r="E11" i="1"/>
  <c r="D11" i="1"/>
  <c r="C11" i="1"/>
</calcChain>
</file>

<file path=xl/sharedStrings.xml><?xml version="1.0" encoding="utf-8"?>
<sst xmlns="http://schemas.openxmlformats.org/spreadsheetml/2006/main" count="357" uniqueCount="146">
  <si>
    <t>LATVIJAS UN IGAUNJAS DRIFTA KAUSA 2.POSMS</t>
  </si>
  <si>
    <t>KARTODROMS "BLĀZMA", DAUGAVPILS</t>
  </si>
  <si>
    <t>25.07.2020</t>
  </si>
  <si>
    <t>KVALIFIKĀCIJAS REZULTĀTI</t>
  </si>
  <si>
    <t>STREET KLASE</t>
  </si>
  <si>
    <t>Nr.p.k.</t>
  </si>
  <si>
    <t>Starta nr.</t>
  </si>
  <si>
    <t>Vārds, Uzvārds</t>
  </si>
  <si>
    <t>K1</t>
  </si>
  <si>
    <t>K2</t>
  </si>
  <si>
    <t>LABĀKAIS K</t>
  </si>
  <si>
    <t>FINĀLS</t>
  </si>
  <si>
    <t>Constant</t>
  </si>
  <si>
    <t>Duplct finder</t>
  </si>
  <si>
    <t>25.07.2020 plkst. 15:45</t>
  </si>
  <si>
    <t>Galvenais tiesnesis:</t>
  </si>
  <si>
    <t>/Gunārs Ķeipāns/</t>
  </si>
  <si>
    <t>Galvenā sekretāre:</t>
  </si>
  <si>
    <t>/Laila Ķeipāne/</t>
  </si>
  <si>
    <t>TOP 64</t>
  </si>
  <si>
    <t>TOP 32</t>
  </si>
  <si>
    <t>TOP 16</t>
  </si>
  <si>
    <t>TOP 8</t>
  </si>
  <si>
    <t>TOP 4</t>
  </si>
  <si>
    <t>FINAL</t>
  </si>
  <si>
    <t>Battle for 3rd place</t>
  </si>
  <si>
    <t>1ST</t>
  </si>
  <si>
    <t>LV37</t>
  </si>
  <si>
    <t>JĀNIS BĒRZIŅŠ</t>
  </si>
  <si>
    <t>2ND</t>
  </si>
  <si>
    <t>LV47</t>
  </si>
  <si>
    <t>ROBERTS GOLDMANIS</t>
  </si>
  <si>
    <t>3RD</t>
  </si>
  <si>
    <t>LV3</t>
  </si>
  <si>
    <t>IGORS VOZŅAKOVSKIS</t>
  </si>
  <si>
    <t>4TH</t>
  </si>
  <si>
    <t>LV75</t>
  </si>
  <si>
    <t>RIHARDS JERMAĻONOKS</t>
  </si>
  <si>
    <t>25.07.2020 plkst. 15:50</t>
  </si>
  <si>
    <t>LV64</t>
  </si>
  <si>
    <t>JĀNIS CIEDRA</t>
  </si>
  <si>
    <t>LV5</t>
  </si>
  <si>
    <t>MĀRIS GRAUZIS</t>
  </si>
  <si>
    <t>LV70</t>
  </si>
  <si>
    <t>ALEKSANDRS BORISOVS</t>
  </si>
  <si>
    <t>EE2</t>
  </si>
  <si>
    <t>KERT AAVIK</t>
  </si>
  <si>
    <t>LV79</t>
  </si>
  <si>
    <t>IGORS KONUHOVS</t>
  </si>
  <si>
    <t>LV16</t>
  </si>
  <si>
    <t>RINALDS OĻŠEVSKIS</t>
  </si>
  <si>
    <t>LV69</t>
  </si>
  <si>
    <t>MĀRTIŅŠ ANDRESONS</t>
  </si>
  <si>
    <t>LV73</t>
  </si>
  <si>
    <t>REINIS OZOLIŅŠ</t>
  </si>
  <si>
    <t>LV1</t>
  </si>
  <si>
    <t>JĀNIS KAZAKS</t>
  </si>
  <si>
    <t>LV29</t>
  </si>
  <si>
    <t>ARMANDS ŠTEINBERGS</t>
  </si>
  <si>
    <t>LV71</t>
  </si>
  <si>
    <t>RAIVIS RUĢELIS</t>
  </si>
  <si>
    <t>LV58</t>
  </si>
  <si>
    <t>RAITIS JURČS</t>
  </si>
  <si>
    <t>EE15</t>
  </si>
  <si>
    <t>SERGEI ŠESTOPALOV</t>
  </si>
  <si>
    <t>LV39</t>
  </si>
  <si>
    <t>ERVINS ŽUKS</t>
  </si>
  <si>
    <t>LV131</t>
  </si>
  <si>
    <t>DĀVIDS JAUNĀKAIS</t>
  </si>
  <si>
    <t>LV9</t>
  </si>
  <si>
    <t>MĀRTIŅŠ RĀZMANIS</t>
  </si>
  <si>
    <t>LV53</t>
  </si>
  <si>
    <t>ALEKSEJS ŅIKITINS</t>
  </si>
  <si>
    <t>LV50</t>
  </si>
  <si>
    <t>VITALIJS BEĻIKOVS</t>
  </si>
  <si>
    <t>LV44</t>
  </si>
  <si>
    <t>ROLANDS ZĀLĪTIS</t>
  </si>
  <si>
    <t>LV13</t>
  </si>
  <si>
    <t>EDGARS KROĢERIS</t>
  </si>
  <si>
    <t>LV46</t>
  </si>
  <si>
    <t>VADIMS SERGUNS</t>
  </si>
  <si>
    <t>EE36</t>
  </si>
  <si>
    <t>ALEKSANDR PIHOJA</t>
  </si>
  <si>
    <t>LV51</t>
  </si>
  <si>
    <t>LEONID POLIICHUK</t>
  </si>
  <si>
    <t>LV8</t>
  </si>
  <si>
    <t>MARTINS MILLERS</t>
  </si>
  <si>
    <t>LV36</t>
  </si>
  <si>
    <t>MATĪSS KRĒSLIŅŠ</t>
  </si>
  <si>
    <t>LV17</t>
  </si>
  <si>
    <t>RAIMONDS DREVINSKIS</t>
  </si>
  <si>
    <t>LV98</t>
  </si>
  <si>
    <t>DĀNIELS LĀCIS</t>
  </si>
  <si>
    <t>LV22</t>
  </si>
  <si>
    <t>SERGEJS JAKOVLEVS</t>
  </si>
  <si>
    <t>LV21</t>
  </si>
  <si>
    <t>KONSTANTINS KRASOVSKIS</t>
  </si>
  <si>
    <t>LV42</t>
  </si>
  <si>
    <t>TOMS OZOLS</t>
  </si>
  <si>
    <t>LV20</t>
  </si>
  <si>
    <t>IMANTS BITMETS</t>
  </si>
  <si>
    <t>LV25</t>
  </si>
  <si>
    <t>KĀRLIS GRAUSTIŅŠ</t>
  </si>
  <si>
    <t>SEMI PRO KLASE</t>
  </si>
  <si>
    <t>25.07.2020 plkst. 16:35</t>
  </si>
  <si>
    <t>ALEKSANDRS MURAJS</t>
  </si>
  <si>
    <t>LV45</t>
  </si>
  <si>
    <t>JĀNIS BRĀLĪTIS</t>
  </si>
  <si>
    <t>ROBERTS BĀRIŅŠ</t>
  </si>
  <si>
    <t>MĀRIS HARTMANIS</t>
  </si>
  <si>
    <t>EE5</t>
  </si>
  <si>
    <t>ARTI KANNISTO</t>
  </si>
  <si>
    <t>EDMUNDS BĒRZIŅŠ</t>
  </si>
  <si>
    <t>EE83</t>
  </si>
  <si>
    <t>MICHAEL REILJAN</t>
  </si>
  <si>
    <t>LV85</t>
  </si>
  <si>
    <t>EDGARS JENČS</t>
  </si>
  <si>
    <t>EE4</t>
  </si>
  <si>
    <t>ALLAR ASMAA</t>
  </si>
  <si>
    <t>LV27</t>
  </si>
  <si>
    <t>ANRIJS LUTERS</t>
  </si>
  <si>
    <t>EE66</t>
  </si>
  <si>
    <t>KEVIN LUIGE</t>
  </si>
  <si>
    <t>EDVARDS ŽODZIŅŠ</t>
  </si>
  <si>
    <t>EE55</t>
  </si>
  <si>
    <t>PÄRT KUVVAS</t>
  </si>
  <si>
    <t>EE8</t>
  </si>
  <si>
    <t>HOLGER LUNTER</t>
  </si>
  <si>
    <t>LV32</t>
  </si>
  <si>
    <t>ANDRIS LIPARTS</t>
  </si>
  <si>
    <t>LV26</t>
  </si>
  <si>
    <t>REINIS RABĀCIS</t>
  </si>
  <si>
    <t>LV19</t>
  </si>
  <si>
    <t>GEDIMINAS ŽIGUTIS</t>
  </si>
  <si>
    <t>MĀRTIŅŠ OZOLIŅŠ</t>
  </si>
  <si>
    <t>LV18</t>
  </si>
  <si>
    <t>ELVIJS EIHVALS</t>
  </si>
  <si>
    <t>KRISTAPS KĀPIŅŠ</t>
  </si>
  <si>
    <t>DEIMANTĖ RADZEVICIUTE</t>
  </si>
  <si>
    <t>LV33</t>
  </si>
  <si>
    <t>ARTŪRS FEDINS</t>
  </si>
  <si>
    <t>LV15</t>
  </si>
  <si>
    <t>SANDRA ŽILIENĖ</t>
  </si>
  <si>
    <t>EE17</t>
  </si>
  <si>
    <t>JAKO PINO</t>
  </si>
  <si>
    <t>INGARS KRISTUTIS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</si>
</sst>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5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Alignment="1"/>
    <xf numFmtId="165" fontId="3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9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9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8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292100</xdr:colOff>
      <xdr:row>7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A38C6B-E660-FE41-8ADA-B200E173D0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730249</xdr:colOff>
      <xdr:row>8</xdr:row>
      <xdr:rowOff>171450</xdr:rowOff>
    </xdr:from>
    <xdr:to>
      <xdr:col>20</xdr:col>
      <xdr:colOff>333374</xdr:colOff>
      <xdr:row>13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ACB22E-9A6A-0D41-A28A-104FA584804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9455149" y="2305050"/>
          <a:ext cx="36036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3</xdr:col>
      <xdr:colOff>368300</xdr:colOff>
      <xdr:row>5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F80FD0-367D-6949-86A6-E810D4E5FE8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524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5</xdr:col>
      <xdr:colOff>166914</xdr:colOff>
      <xdr:row>5</xdr:row>
      <xdr:rowOff>169183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2D6BCB-60C4-6742-AE0D-9225C1499EC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8900" y="10160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ifts%202020/00_Drifts/2st_stage/drivers_STREET_2st_sta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ifts%202020/00_Drifts/2st_stage/drivers_SEMI%20PRO_2st_s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"/>
      <sheetName val="REGISTER"/>
      <sheetName val="DS"/>
      <sheetName val="QUALIFICATION"/>
      <sheetName val="QUALIFICATION_PRINT"/>
      <sheetName val="QUALIFICATION_TOTAL"/>
      <sheetName val="TOP64"/>
      <sheetName val="TOTAL_LV"/>
      <sheetName val="TOTAL_EE"/>
      <sheetName val="TEAMSLV"/>
    </sheetNames>
    <sheetDataSet>
      <sheetData sheetId="0"/>
      <sheetData sheetId="1"/>
      <sheetData sheetId="2"/>
      <sheetData sheetId="3">
        <row r="1">
          <cell r="A1" t="str">
            <v>KVALIFIKĀCIJA</v>
          </cell>
          <cell r="N1" t="str">
            <v>LATVIJAS UN IGAUNJAS DRIFTA KAUSA 2.POSMS</v>
          </cell>
        </row>
        <row r="2">
          <cell r="A2" t="str">
            <v>STREET KLASE</v>
          </cell>
          <cell r="N2" t="str">
            <v>25.07.2020, KARTODROMS "BLĀZMA", DAUGAVPILS</v>
          </cell>
        </row>
        <row r="3">
          <cell r="A3" t="str">
            <v>START NR.</v>
          </cell>
          <cell r="B3" t="str">
            <v>TIESNEŠA VĀRDS</v>
          </cell>
          <cell r="C3" t="str">
            <v>KVALIFIKĀCIJAS BRAUCIENS 1</v>
          </cell>
          <cell r="I3" t="str">
            <v xml:space="preserve"> KVALIFIKĀCIJAS BRAUCIENS 2</v>
          </cell>
          <cell r="R3" t="str">
            <v>Add Number to move up one of participiant  duplicates</v>
          </cell>
        </row>
        <row r="4">
          <cell r="C4" t="str">
            <v>35 p.</v>
          </cell>
          <cell r="D4" t="str">
            <v>35 p.</v>
          </cell>
          <cell r="E4" t="str">
            <v>STILS 30 p.</v>
          </cell>
          <cell r="I4" t="str">
            <v>35 p.</v>
          </cell>
          <cell r="J4" t="str">
            <v>35 p.</v>
          </cell>
          <cell r="K4" t="str">
            <v>STILS 30 p.</v>
          </cell>
          <cell r="T4" t="str">
            <v>Result preview</v>
          </cell>
        </row>
        <row r="5">
          <cell r="B5" t="str">
            <v>DALĪBNIEKS</v>
          </cell>
          <cell r="C5" t="str">
            <v>JOSLA</v>
          </cell>
          <cell r="D5" t="str">
            <v>LEŅĶIS</v>
          </cell>
          <cell r="E5" t="str">
            <v xml:space="preserve"> Iemetiens</v>
          </cell>
          <cell r="F5" t="str">
            <v>Plūdenums</v>
          </cell>
          <cell r="G5" t="str">
            <v>Pašatdeve</v>
          </cell>
          <cell r="H5" t="str">
            <v>KOPĀ</v>
          </cell>
          <cell r="I5" t="str">
            <v>JOSLA</v>
          </cell>
          <cell r="J5" t="str">
            <v>LEŅĶIS</v>
          </cell>
          <cell r="K5" t="str">
            <v xml:space="preserve"> Iemetiens</v>
          </cell>
          <cell r="L5" t="str">
            <v>Plūdenums</v>
          </cell>
          <cell r="M5" t="str">
            <v>Pašatdeve</v>
          </cell>
          <cell r="N5" t="str">
            <v>KOPĀ</v>
          </cell>
          <cell r="P5" t="str">
            <v>BEST Q</v>
          </cell>
          <cell r="Q5" t="str">
            <v>CALC</v>
          </cell>
          <cell r="T5" t="str">
            <v>Nr.p.k.</v>
          </cell>
          <cell r="U5" t="str">
            <v>Starta nr.</v>
          </cell>
          <cell r="V5" t="str">
            <v>Vārds, Uzvārds</v>
          </cell>
          <cell r="W5" t="str">
            <v>K1</v>
          </cell>
          <cell r="X5" t="str">
            <v>K2</v>
          </cell>
          <cell r="Y5" t="str">
            <v>BEST K</v>
          </cell>
        </row>
        <row r="6">
          <cell r="A6" t="str">
            <v>LV1</v>
          </cell>
          <cell r="B6" t="str">
            <v>JĀNIS KAZAKS</v>
          </cell>
          <cell r="C6">
            <v>28</v>
          </cell>
          <cell r="D6">
            <v>30</v>
          </cell>
          <cell r="E6">
            <v>6</v>
          </cell>
          <cell r="F6">
            <v>8</v>
          </cell>
          <cell r="G6">
            <v>8</v>
          </cell>
          <cell r="H6">
            <v>80</v>
          </cell>
          <cell r="I6">
            <v>26</v>
          </cell>
          <cell r="J6">
            <v>32</v>
          </cell>
          <cell r="K6">
            <v>7</v>
          </cell>
          <cell r="L6">
            <v>9</v>
          </cell>
          <cell r="M6">
            <v>9</v>
          </cell>
          <cell r="N6">
            <v>83</v>
          </cell>
          <cell r="P6">
            <v>83</v>
          </cell>
          <cell r="Q6">
            <v>84.000200000000007</v>
          </cell>
          <cell r="R6">
            <v>1</v>
          </cell>
          <cell r="T6">
            <v>1</v>
          </cell>
          <cell r="U6" t="str">
            <v>LV37</v>
          </cell>
          <cell r="V6" t="str">
            <v>JĀNIS BĒRZIŅŠ</v>
          </cell>
          <cell r="W6">
            <v>90</v>
          </cell>
          <cell r="X6">
            <v>90</v>
          </cell>
          <cell r="Y6">
            <v>90</v>
          </cell>
        </row>
        <row r="7">
          <cell r="A7" t="str">
            <v>EE1</v>
          </cell>
          <cell r="B7" t="str">
            <v>RAGNAR VIINAPUU</v>
          </cell>
          <cell r="C7">
            <v>34</v>
          </cell>
          <cell r="D7">
            <v>32</v>
          </cell>
          <cell r="E7">
            <v>6</v>
          </cell>
          <cell r="F7">
            <v>7</v>
          </cell>
          <cell r="G7">
            <v>7</v>
          </cell>
          <cell r="H7">
            <v>86</v>
          </cell>
          <cell r="I7">
            <v>27</v>
          </cell>
          <cell r="J7">
            <v>30</v>
          </cell>
          <cell r="K7">
            <v>7</v>
          </cell>
          <cell r="L7">
            <v>7</v>
          </cell>
          <cell r="M7">
            <v>9</v>
          </cell>
          <cell r="N7">
            <v>80</v>
          </cell>
          <cell r="P7">
            <v>86</v>
          </cell>
          <cell r="Q7">
            <v>86.000299999999996</v>
          </cell>
          <cell r="T7">
            <v>2</v>
          </cell>
          <cell r="U7" t="str">
            <v>LV64</v>
          </cell>
          <cell r="V7" t="str">
            <v>JĀNIS CIEDRA</v>
          </cell>
          <cell r="W7">
            <v>86</v>
          </cell>
          <cell r="X7">
            <v>89</v>
          </cell>
          <cell r="Y7">
            <v>89</v>
          </cell>
        </row>
        <row r="8">
          <cell r="A8" t="str">
            <v>EE2</v>
          </cell>
          <cell r="B8" t="str">
            <v>KERT AAVIK</v>
          </cell>
          <cell r="C8">
            <v>17</v>
          </cell>
          <cell r="D8">
            <v>33</v>
          </cell>
          <cell r="E8">
            <v>8</v>
          </cell>
          <cell r="F8">
            <v>7</v>
          </cell>
          <cell r="G8">
            <v>7</v>
          </cell>
          <cell r="H8">
            <v>72</v>
          </cell>
          <cell r="I8">
            <v>17</v>
          </cell>
          <cell r="J8">
            <v>27</v>
          </cell>
          <cell r="K8">
            <v>6</v>
          </cell>
          <cell r="L8">
            <v>6</v>
          </cell>
          <cell r="M8">
            <v>7</v>
          </cell>
          <cell r="N8">
            <v>63</v>
          </cell>
          <cell r="P8">
            <v>72</v>
          </cell>
          <cell r="Q8">
            <v>72.500399999999999</v>
          </cell>
          <cell r="R8">
            <v>0.5</v>
          </cell>
          <cell r="T8">
            <v>3</v>
          </cell>
          <cell r="U8" t="str">
            <v>LV9</v>
          </cell>
          <cell r="V8" t="str">
            <v>MĀRTIŅŠ RĀZMANIS</v>
          </cell>
          <cell r="W8">
            <v>60</v>
          </cell>
          <cell r="X8">
            <v>88</v>
          </cell>
          <cell r="Y8">
            <v>88</v>
          </cell>
        </row>
        <row r="9">
          <cell r="A9" t="str">
            <v>LV3</v>
          </cell>
          <cell r="B9" t="str">
            <v>IGORS VOZŅAKOVSKIS</v>
          </cell>
          <cell r="C9">
            <v>27</v>
          </cell>
          <cell r="D9">
            <v>31</v>
          </cell>
          <cell r="E9">
            <v>7</v>
          </cell>
          <cell r="F9">
            <v>8</v>
          </cell>
          <cell r="G9">
            <v>8</v>
          </cell>
          <cell r="H9">
            <v>81</v>
          </cell>
          <cell r="I9">
            <v>28</v>
          </cell>
          <cell r="J9">
            <v>33</v>
          </cell>
          <cell r="K9">
            <v>9</v>
          </cell>
          <cell r="L9">
            <v>8</v>
          </cell>
          <cell r="M9">
            <v>9</v>
          </cell>
          <cell r="N9">
            <v>87</v>
          </cell>
          <cell r="P9">
            <v>87</v>
          </cell>
          <cell r="Q9">
            <v>87.000500000000002</v>
          </cell>
          <cell r="T9">
            <v>4</v>
          </cell>
          <cell r="U9" t="str">
            <v>LV3</v>
          </cell>
          <cell r="V9" t="str">
            <v>IGORS VOZŅAKOVSKIS</v>
          </cell>
          <cell r="W9">
            <v>81</v>
          </cell>
          <cell r="X9">
            <v>87</v>
          </cell>
          <cell r="Y9">
            <v>87</v>
          </cell>
        </row>
        <row r="10">
          <cell r="A10" t="str">
            <v>LV4</v>
          </cell>
          <cell r="B10" t="str">
            <v>JURIJS KRUZE</v>
          </cell>
          <cell r="C10">
            <v>28</v>
          </cell>
          <cell r="D10">
            <v>26</v>
          </cell>
          <cell r="E10">
            <v>6</v>
          </cell>
          <cell r="F10">
            <v>7</v>
          </cell>
          <cell r="G10">
            <v>7</v>
          </cell>
          <cell r="H10">
            <v>74</v>
          </cell>
          <cell r="I10">
            <v>28</v>
          </cell>
          <cell r="J10">
            <v>10</v>
          </cell>
          <cell r="K10">
            <v>6</v>
          </cell>
          <cell r="L10">
            <v>6</v>
          </cell>
          <cell r="M10">
            <v>5</v>
          </cell>
          <cell r="N10">
            <v>55</v>
          </cell>
          <cell r="P10">
            <v>74</v>
          </cell>
          <cell r="Q10">
            <v>74.250600000000006</v>
          </cell>
          <cell r="R10">
            <v>0.25</v>
          </cell>
          <cell r="T10">
            <v>5</v>
          </cell>
          <cell r="U10" t="str">
            <v>EE1</v>
          </cell>
          <cell r="V10" t="str">
            <v>RAGNAR VIINAPUU</v>
          </cell>
          <cell r="W10">
            <v>86</v>
          </cell>
          <cell r="X10">
            <v>80</v>
          </cell>
          <cell r="Y10">
            <v>86</v>
          </cell>
        </row>
        <row r="11">
          <cell r="A11" t="str">
            <v>LV5</v>
          </cell>
          <cell r="B11" t="str">
            <v>MĀRIS GRAUZIS</v>
          </cell>
          <cell r="C11">
            <v>11</v>
          </cell>
          <cell r="D11">
            <v>16</v>
          </cell>
          <cell r="E11">
            <v>5</v>
          </cell>
          <cell r="F11">
            <v>5</v>
          </cell>
          <cell r="G11">
            <v>3</v>
          </cell>
          <cell r="H11">
            <v>40</v>
          </cell>
          <cell r="I11">
            <v>11</v>
          </cell>
          <cell r="J11">
            <v>19</v>
          </cell>
          <cell r="K11">
            <v>4</v>
          </cell>
          <cell r="L11">
            <v>5</v>
          </cell>
          <cell r="M11">
            <v>4</v>
          </cell>
          <cell r="N11">
            <v>43</v>
          </cell>
          <cell r="P11">
            <v>43</v>
          </cell>
          <cell r="Q11">
            <v>43.000700000000002</v>
          </cell>
          <cell r="T11">
            <v>6</v>
          </cell>
          <cell r="U11" t="str">
            <v>LV47</v>
          </cell>
          <cell r="V11" t="str">
            <v>ROBERTS GOLDMANIS</v>
          </cell>
          <cell r="W11">
            <v>84</v>
          </cell>
          <cell r="X11">
            <v>80</v>
          </cell>
          <cell r="Y11">
            <v>84</v>
          </cell>
        </row>
        <row r="12">
          <cell r="A12" t="str">
            <v>LV7</v>
          </cell>
          <cell r="B12" t="str">
            <v>ALEKSANDRS VLASOVS</v>
          </cell>
          <cell r="C12">
            <v>19</v>
          </cell>
          <cell r="D12">
            <v>33</v>
          </cell>
          <cell r="E12">
            <v>5</v>
          </cell>
          <cell r="F12">
            <v>6</v>
          </cell>
          <cell r="G12">
            <v>6</v>
          </cell>
          <cell r="H12">
            <v>69</v>
          </cell>
          <cell r="I12">
            <v>13</v>
          </cell>
          <cell r="J12">
            <v>20</v>
          </cell>
          <cell r="K12">
            <v>7</v>
          </cell>
          <cell r="L12">
            <v>6</v>
          </cell>
          <cell r="M12">
            <v>6</v>
          </cell>
          <cell r="N12">
            <v>52</v>
          </cell>
          <cell r="P12">
            <v>69</v>
          </cell>
          <cell r="Q12">
            <v>69.000799999999998</v>
          </cell>
          <cell r="T12">
            <v>7</v>
          </cell>
          <cell r="U12" t="str">
            <v>LV1</v>
          </cell>
          <cell r="V12" t="str">
            <v>JĀNIS KAZAKS</v>
          </cell>
          <cell r="W12">
            <v>80</v>
          </cell>
          <cell r="X12">
            <v>83</v>
          </cell>
          <cell r="Y12">
            <v>83</v>
          </cell>
        </row>
        <row r="13">
          <cell r="A13" t="str">
            <v>EE7</v>
          </cell>
          <cell r="B13" t="str">
            <v>SIIM ROOP</v>
          </cell>
          <cell r="C13">
            <v>17</v>
          </cell>
          <cell r="D13">
            <v>28</v>
          </cell>
          <cell r="E13">
            <v>7</v>
          </cell>
          <cell r="F13">
            <v>5</v>
          </cell>
          <cell r="G13">
            <v>6</v>
          </cell>
          <cell r="H13">
            <v>63</v>
          </cell>
          <cell r="I13">
            <v>23</v>
          </cell>
          <cell r="J13">
            <v>30</v>
          </cell>
          <cell r="K13">
            <v>8</v>
          </cell>
          <cell r="L13">
            <v>6</v>
          </cell>
          <cell r="M13">
            <v>7</v>
          </cell>
          <cell r="N13">
            <v>74</v>
          </cell>
          <cell r="P13">
            <v>74</v>
          </cell>
          <cell r="Q13">
            <v>74.750900000000001</v>
          </cell>
          <cell r="R13">
            <v>0.75</v>
          </cell>
          <cell r="T13">
            <v>8</v>
          </cell>
          <cell r="U13" t="str">
            <v>LV20</v>
          </cell>
          <cell r="V13" t="str">
            <v>IMANTS BITMETS</v>
          </cell>
          <cell r="W13">
            <v>83</v>
          </cell>
          <cell r="X13">
            <v>77</v>
          </cell>
          <cell r="Y13">
            <v>83</v>
          </cell>
        </row>
        <row r="14">
          <cell r="A14" t="str">
            <v>LV8</v>
          </cell>
          <cell r="B14" t="str">
            <v>MARTINS MILLERS</v>
          </cell>
          <cell r="C14">
            <v>16</v>
          </cell>
          <cell r="D14">
            <v>20</v>
          </cell>
          <cell r="E14">
            <v>5</v>
          </cell>
          <cell r="F14">
            <v>4</v>
          </cell>
          <cell r="G14">
            <v>4</v>
          </cell>
          <cell r="H14">
            <v>49</v>
          </cell>
          <cell r="I14">
            <v>16</v>
          </cell>
          <cell r="J14">
            <v>24</v>
          </cell>
          <cell r="K14">
            <v>6</v>
          </cell>
          <cell r="L14">
            <v>4</v>
          </cell>
          <cell r="M14">
            <v>5</v>
          </cell>
          <cell r="N14">
            <v>55</v>
          </cell>
          <cell r="P14">
            <v>55</v>
          </cell>
          <cell r="Q14">
            <v>55.000999999999998</v>
          </cell>
          <cell r="T14">
            <v>9</v>
          </cell>
          <cell r="U14" t="str">
            <v>LV54</v>
          </cell>
          <cell r="V14" t="str">
            <v>RUDOLFS SALMANIS</v>
          </cell>
          <cell r="W14">
            <v>77</v>
          </cell>
          <cell r="X14">
            <v>83</v>
          </cell>
          <cell r="Y14">
            <v>83</v>
          </cell>
        </row>
        <row r="15">
          <cell r="A15" t="str">
            <v>LV9</v>
          </cell>
          <cell r="B15" t="str">
            <v>MĀRTIŅŠ RĀZMANIS</v>
          </cell>
          <cell r="C15">
            <v>13</v>
          </cell>
          <cell r="D15">
            <v>26</v>
          </cell>
          <cell r="E15">
            <v>6</v>
          </cell>
          <cell r="F15">
            <v>7</v>
          </cell>
          <cell r="G15">
            <v>8</v>
          </cell>
          <cell r="H15">
            <v>60</v>
          </cell>
          <cell r="I15">
            <v>33</v>
          </cell>
          <cell r="J15">
            <v>30</v>
          </cell>
          <cell r="K15">
            <v>8</v>
          </cell>
          <cell r="L15">
            <v>9</v>
          </cell>
          <cell r="M15">
            <v>8</v>
          </cell>
          <cell r="N15">
            <v>88</v>
          </cell>
          <cell r="P15">
            <v>88</v>
          </cell>
          <cell r="Q15">
            <v>88.001099999999994</v>
          </cell>
          <cell r="T15">
            <v>10</v>
          </cell>
          <cell r="U15" t="str">
            <v>EE15</v>
          </cell>
          <cell r="V15" t="str">
            <v>SERGEI ŠESTOPALOV</v>
          </cell>
          <cell r="W15">
            <v>62</v>
          </cell>
          <cell r="X15">
            <v>83</v>
          </cell>
          <cell r="Y15">
            <v>83</v>
          </cell>
        </row>
        <row r="16">
          <cell r="A16" t="str">
            <v>EE9</v>
          </cell>
          <cell r="B16" t="str">
            <v>REINER MUULI</v>
          </cell>
          <cell r="C16">
            <v>20</v>
          </cell>
          <cell r="D16">
            <v>17</v>
          </cell>
          <cell r="E16">
            <v>6</v>
          </cell>
          <cell r="F16">
            <v>4</v>
          </cell>
          <cell r="G16">
            <v>4</v>
          </cell>
          <cell r="H16">
            <v>51</v>
          </cell>
          <cell r="I16">
            <v>30</v>
          </cell>
          <cell r="J16">
            <v>31</v>
          </cell>
          <cell r="K16">
            <v>7</v>
          </cell>
          <cell r="L16">
            <v>7</v>
          </cell>
          <cell r="M16">
            <v>7</v>
          </cell>
          <cell r="N16">
            <v>82</v>
          </cell>
          <cell r="P16">
            <v>82</v>
          </cell>
          <cell r="Q16">
            <v>82.001199999999997</v>
          </cell>
          <cell r="T16">
            <v>11</v>
          </cell>
          <cell r="U16" t="str">
            <v>LV98</v>
          </cell>
          <cell r="V16" t="str">
            <v>DĀNIELS LĀCIS</v>
          </cell>
          <cell r="W16">
            <v>64</v>
          </cell>
          <cell r="X16">
            <v>82</v>
          </cell>
          <cell r="Y16">
            <v>82</v>
          </cell>
        </row>
        <row r="17">
          <cell r="A17" t="str">
            <v>LV10</v>
          </cell>
          <cell r="B17" t="str">
            <v>PĒTERIS VASIĻEVSKIS</v>
          </cell>
          <cell r="C17">
            <v>18</v>
          </cell>
          <cell r="D17">
            <v>20</v>
          </cell>
          <cell r="E17">
            <v>5</v>
          </cell>
          <cell r="F17">
            <v>7</v>
          </cell>
          <cell r="G17">
            <v>5</v>
          </cell>
          <cell r="H17">
            <v>55</v>
          </cell>
          <cell r="I17">
            <v>18</v>
          </cell>
          <cell r="J17">
            <v>29</v>
          </cell>
          <cell r="K17">
            <v>6</v>
          </cell>
          <cell r="L17">
            <v>8</v>
          </cell>
          <cell r="M17">
            <v>7</v>
          </cell>
          <cell r="N17">
            <v>68</v>
          </cell>
          <cell r="P17">
            <v>68</v>
          </cell>
          <cell r="Q17">
            <v>68.501300000000001</v>
          </cell>
          <cell r="R17">
            <v>0.5</v>
          </cell>
          <cell r="T17">
            <v>12</v>
          </cell>
          <cell r="U17" t="str">
            <v>EE9</v>
          </cell>
          <cell r="V17" t="str">
            <v>REINER MUULI</v>
          </cell>
          <cell r="W17">
            <v>51</v>
          </cell>
          <cell r="X17">
            <v>82</v>
          </cell>
          <cell r="Y17">
            <v>82</v>
          </cell>
        </row>
        <row r="18">
          <cell r="A18" t="str">
            <v>LV13</v>
          </cell>
          <cell r="B18" t="str">
            <v>EDGARS KROĢERIS</v>
          </cell>
          <cell r="C18">
            <v>32</v>
          </cell>
          <cell r="D18">
            <v>26</v>
          </cell>
          <cell r="E18">
            <v>8</v>
          </cell>
          <cell r="F18">
            <v>7</v>
          </cell>
          <cell r="G18">
            <v>7</v>
          </cell>
          <cell r="H18">
            <v>80</v>
          </cell>
          <cell r="I18">
            <v>25</v>
          </cell>
          <cell r="J18">
            <v>30</v>
          </cell>
          <cell r="K18">
            <v>9</v>
          </cell>
          <cell r="L18">
            <v>8</v>
          </cell>
          <cell r="M18">
            <v>8</v>
          </cell>
          <cell r="N18">
            <v>80</v>
          </cell>
          <cell r="P18">
            <v>80</v>
          </cell>
          <cell r="Q18">
            <v>80.501400000000004</v>
          </cell>
          <cell r="R18">
            <v>0.5</v>
          </cell>
          <cell r="T18">
            <v>13</v>
          </cell>
          <cell r="U18" t="str">
            <v>LV28</v>
          </cell>
          <cell r="V18" t="str">
            <v>PETERIS LĀCIS</v>
          </cell>
          <cell r="W18">
            <v>61</v>
          </cell>
          <cell r="X18">
            <v>81</v>
          </cell>
          <cell r="Y18">
            <v>81</v>
          </cell>
        </row>
        <row r="19">
          <cell r="A19" t="str">
            <v>LV14</v>
          </cell>
          <cell r="B19" t="str">
            <v>JĀNIS PATMALNIEKS</v>
          </cell>
          <cell r="C19">
            <v>28</v>
          </cell>
          <cell r="D19">
            <v>24</v>
          </cell>
          <cell r="E19">
            <v>6</v>
          </cell>
          <cell r="F19">
            <v>8</v>
          </cell>
          <cell r="G19">
            <v>7</v>
          </cell>
          <cell r="H19">
            <v>73</v>
          </cell>
          <cell r="I19">
            <v>22</v>
          </cell>
          <cell r="J19">
            <v>26</v>
          </cell>
          <cell r="K19">
            <v>7</v>
          </cell>
          <cell r="L19">
            <v>7</v>
          </cell>
          <cell r="M19">
            <v>7</v>
          </cell>
          <cell r="N19">
            <v>69</v>
          </cell>
          <cell r="P19">
            <v>73</v>
          </cell>
          <cell r="Q19">
            <v>73.501499999999993</v>
          </cell>
          <cell r="R19">
            <v>0.5</v>
          </cell>
          <cell r="T19">
            <v>14</v>
          </cell>
          <cell r="U19" t="str">
            <v>LV13</v>
          </cell>
          <cell r="V19" t="str">
            <v>EDGARS KROĢERIS</v>
          </cell>
          <cell r="W19">
            <v>80</v>
          </cell>
          <cell r="X19">
            <v>80</v>
          </cell>
          <cell r="Y19">
            <v>80</v>
          </cell>
        </row>
        <row r="20">
          <cell r="A20" t="str">
            <v>EE15</v>
          </cell>
          <cell r="B20" t="str">
            <v>SERGEI ŠESTOPALOV</v>
          </cell>
          <cell r="C20">
            <v>14</v>
          </cell>
          <cell r="D20">
            <v>28</v>
          </cell>
          <cell r="E20">
            <v>7</v>
          </cell>
          <cell r="F20">
            <v>7</v>
          </cell>
          <cell r="G20">
            <v>6</v>
          </cell>
          <cell r="H20">
            <v>62</v>
          </cell>
          <cell r="I20">
            <v>27</v>
          </cell>
          <cell r="J20">
            <v>29</v>
          </cell>
          <cell r="K20">
            <v>10</v>
          </cell>
          <cell r="L20">
            <v>9</v>
          </cell>
          <cell r="M20">
            <v>8</v>
          </cell>
          <cell r="N20">
            <v>83</v>
          </cell>
          <cell r="P20">
            <v>83</v>
          </cell>
          <cell r="Q20">
            <v>83.001599999999996</v>
          </cell>
          <cell r="T20">
            <v>15</v>
          </cell>
          <cell r="U20" t="str">
            <v>LV75</v>
          </cell>
          <cell r="V20" t="str">
            <v>RIHARDS JERMAĻONOKS</v>
          </cell>
          <cell r="W20">
            <v>80</v>
          </cell>
          <cell r="X20">
            <v>78</v>
          </cell>
          <cell r="Y20">
            <v>80</v>
          </cell>
        </row>
        <row r="21">
          <cell r="A21" t="str">
            <v>LV16</v>
          </cell>
          <cell r="B21" t="str">
            <v>RINALDS OĻŠEVSKIS</v>
          </cell>
          <cell r="C21">
            <v>20</v>
          </cell>
          <cell r="D21">
            <v>30</v>
          </cell>
          <cell r="E21">
            <v>7</v>
          </cell>
          <cell r="F21">
            <v>8</v>
          </cell>
          <cell r="G21">
            <v>8</v>
          </cell>
          <cell r="H21">
            <v>73</v>
          </cell>
          <cell r="I21">
            <v>22</v>
          </cell>
          <cell r="J21">
            <v>28</v>
          </cell>
          <cell r="K21">
            <v>9</v>
          </cell>
          <cell r="L21">
            <v>9</v>
          </cell>
          <cell r="M21">
            <v>9</v>
          </cell>
          <cell r="N21">
            <v>77</v>
          </cell>
          <cell r="P21">
            <v>77</v>
          </cell>
          <cell r="Q21">
            <v>77.5017</v>
          </cell>
          <cell r="R21">
            <v>0.5</v>
          </cell>
          <cell r="T21">
            <v>16</v>
          </cell>
          <cell r="U21" t="str">
            <v>LV24</v>
          </cell>
          <cell r="V21" t="str">
            <v>NIKOLASS GULBIS</v>
          </cell>
          <cell r="W21">
            <v>62</v>
          </cell>
          <cell r="X21">
            <v>78</v>
          </cell>
          <cell r="Y21">
            <v>78</v>
          </cell>
        </row>
        <row r="22">
          <cell r="A22" t="str">
            <v>LV17</v>
          </cell>
          <cell r="B22" t="str">
            <v>RAIMONDS DREVINSKIS</v>
          </cell>
          <cell r="C22">
            <v>26</v>
          </cell>
          <cell r="D22">
            <v>26</v>
          </cell>
          <cell r="E22">
            <v>6</v>
          </cell>
          <cell r="F22">
            <v>7</v>
          </cell>
          <cell r="G22">
            <v>7</v>
          </cell>
          <cell r="H22">
            <v>72</v>
          </cell>
          <cell r="I22">
            <v>23</v>
          </cell>
          <cell r="J22">
            <v>28</v>
          </cell>
          <cell r="K22">
            <v>6</v>
          </cell>
          <cell r="L22">
            <v>8</v>
          </cell>
          <cell r="M22">
            <v>8</v>
          </cell>
          <cell r="N22">
            <v>73</v>
          </cell>
          <cell r="P22">
            <v>73</v>
          </cell>
          <cell r="Q22">
            <v>73.751800000000003</v>
          </cell>
          <cell r="R22">
            <v>0.75</v>
          </cell>
          <cell r="T22">
            <v>17</v>
          </cell>
          <cell r="U22" t="str">
            <v>LV41</v>
          </cell>
          <cell r="V22" t="str">
            <v>JEVGENIJS DUBIN</v>
          </cell>
          <cell r="W22">
            <v>77</v>
          </cell>
          <cell r="X22">
            <v>77</v>
          </cell>
          <cell r="Y22">
            <v>77</v>
          </cell>
        </row>
        <row r="23">
          <cell r="A23" t="str">
            <v>LV20</v>
          </cell>
          <cell r="B23" t="str">
            <v>IMANTS BITMETS</v>
          </cell>
          <cell r="C23">
            <v>28</v>
          </cell>
          <cell r="D23">
            <v>31</v>
          </cell>
          <cell r="E23">
            <v>7</v>
          </cell>
          <cell r="F23">
            <v>9</v>
          </cell>
          <cell r="G23">
            <v>8</v>
          </cell>
          <cell r="H23">
            <v>83</v>
          </cell>
          <cell r="I23">
            <v>26</v>
          </cell>
          <cell r="J23">
            <v>29</v>
          </cell>
          <cell r="K23">
            <v>6</v>
          </cell>
          <cell r="L23">
            <v>8</v>
          </cell>
          <cell r="M23">
            <v>8</v>
          </cell>
          <cell r="N23">
            <v>77</v>
          </cell>
          <cell r="P23">
            <v>83</v>
          </cell>
          <cell r="Q23">
            <v>83.751900000000006</v>
          </cell>
          <cell r="R23">
            <v>0.75</v>
          </cell>
          <cell r="T23">
            <v>18</v>
          </cell>
          <cell r="U23" t="str">
            <v>LV16</v>
          </cell>
          <cell r="V23" t="str">
            <v>RINALDS OĻŠEVSKIS</v>
          </cell>
          <cell r="W23">
            <v>73</v>
          </cell>
          <cell r="X23">
            <v>77</v>
          </cell>
          <cell r="Y23">
            <v>77</v>
          </cell>
        </row>
        <row r="24">
          <cell r="A24" t="str">
            <v>LV21</v>
          </cell>
          <cell r="B24" t="str">
            <v>KONSTANTINS KRASOVSKIS</v>
          </cell>
          <cell r="C24">
            <v>14</v>
          </cell>
          <cell r="D24">
            <v>26</v>
          </cell>
          <cell r="E24">
            <v>6</v>
          </cell>
          <cell r="F24">
            <v>8</v>
          </cell>
          <cell r="G24">
            <v>8</v>
          </cell>
          <cell r="H24">
            <v>62</v>
          </cell>
          <cell r="I24">
            <v>20</v>
          </cell>
          <cell r="J24">
            <v>29</v>
          </cell>
          <cell r="K24">
            <v>6</v>
          </cell>
          <cell r="L24">
            <v>7</v>
          </cell>
          <cell r="M24">
            <v>6</v>
          </cell>
          <cell r="N24">
            <v>68</v>
          </cell>
          <cell r="P24">
            <v>68</v>
          </cell>
          <cell r="Q24">
            <v>68.801999999999992</v>
          </cell>
          <cell r="R24">
            <v>0.8</v>
          </cell>
          <cell r="T24">
            <v>19</v>
          </cell>
          <cell r="U24" t="str">
            <v>EE36</v>
          </cell>
          <cell r="V24" t="str">
            <v>ALEKSANDR PIHOJA</v>
          </cell>
          <cell r="W24">
            <v>0</v>
          </cell>
          <cell r="X24">
            <v>77</v>
          </cell>
          <cell r="Y24">
            <v>77</v>
          </cell>
        </row>
        <row r="25">
          <cell r="A25" t="str">
            <v>LV22</v>
          </cell>
          <cell r="B25" t="str">
            <v>SERGEJS JAKOVLEVS</v>
          </cell>
          <cell r="C25">
            <v>13</v>
          </cell>
          <cell r="D25">
            <v>28</v>
          </cell>
          <cell r="E25">
            <v>5</v>
          </cell>
          <cell r="F25">
            <v>6</v>
          </cell>
          <cell r="G25">
            <v>6</v>
          </cell>
          <cell r="H25">
            <v>58</v>
          </cell>
          <cell r="I25">
            <v>22</v>
          </cell>
          <cell r="J25">
            <v>23</v>
          </cell>
          <cell r="K25">
            <v>6</v>
          </cell>
          <cell r="L25">
            <v>6</v>
          </cell>
          <cell r="M25">
            <v>6</v>
          </cell>
          <cell r="N25">
            <v>63</v>
          </cell>
          <cell r="P25">
            <v>63</v>
          </cell>
          <cell r="Q25">
            <v>63.002099999999999</v>
          </cell>
          <cell r="T25">
            <v>20</v>
          </cell>
          <cell r="U25" t="str">
            <v>EE35</v>
          </cell>
          <cell r="V25" t="str">
            <v>KAREL PIIROJA</v>
          </cell>
          <cell r="W25">
            <v>75</v>
          </cell>
          <cell r="X25">
            <v>76</v>
          </cell>
          <cell r="Y25">
            <v>76</v>
          </cell>
        </row>
        <row r="26">
          <cell r="A26" t="str">
            <v>LV24</v>
          </cell>
          <cell r="B26" t="str">
            <v>NIKOLASS GULBIS</v>
          </cell>
          <cell r="C26">
            <v>14</v>
          </cell>
          <cell r="D26">
            <v>28</v>
          </cell>
          <cell r="E26">
            <v>6</v>
          </cell>
          <cell r="F26">
            <v>7</v>
          </cell>
          <cell r="G26">
            <v>7</v>
          </cell>
          <cell r="H26">
            <v>62</v>
          </cell>
          <cell r="I26">
            <v>24</v>
          </cell>
          <cell r="J26">
            <v>29</v>
          </cell>
          <cell r="K26">
            <v>9</v>
          </cell>
          <cell r="L26">
            <v>8</v>
          </cell>
          <cell r="M26">
            <v>8</v>
          </cell>
          <cell r="N26">
            <v>78</v>
          </cell>
          <cell r="P26">
            <v>78</v>
          </cell>
          <cell r="Q26">
            <v>78.002200000000002</v>
          </cell>
          <cell r="T26">
            <v>21</v>
          </cell>
          <cell r="U26" t="str">
            <v>LV25</v>
          </cell>
          <cell r="V26" t="str">
            <v>KĀRLIS GRAUSTIŅŠ</v>
          </cell>
          <cell r="W26">
            <v>76</v>
          </cell>
          <cell r="X26">
            <v>72</v>
          </cell>
          <cell r="Y26">
            <v>76</v>
          </cell>
        </row>
        <row r="27">
          <cell r="A27" t="str">
            <v>LV25</v>
          </cell>
          <cell r="B27" t="str">
            <v>KĀRLIS GRAUSTIŅŠ</v>
          </cell>
          <cell r="C27">
            <v>24</v>
          </cell>
          <cell r="D27">
            <v>30</v>
          </cell>
          <cell r="E27">
            <v>7</v>
          </cell>
          <cell r="F27">
            <v>7</v>
          </cell>
          <cell r="G27">
            <v>8</v>
          </cell>
          <cell r="H27">
            <v>76</v>
          </cell>
          <cell r="I27">
            <v>23</v>
          </cell>
          <cell r="J27">
            <v>26</v>
          </cell>
          <cell r="K27">
            <v>8</v>
          </cell>
          <cell r="L27">
            <v>8</v>
          </cell>
          <cell r="M27">
            <v>7</v>
          </cell>
          <cell r="N27">
            <v>72</v>
          </cell>
          <cell r="P27">
            <v>76</v>
          </cell>
          <cell r="Q27">
            <v>76.502300000000005</v>
          </cell>
          <cell r="R27">
            <v>0.5</v>
          </cell>
          <cell r="T27">
            <v>22</v>
          </cell>
          <cell r="U27" t="str">
            <v>LV42</v>
          </cell>
          <cell r="V27" t="str">
            <v>TOMS OZOLS</v>
          </cell>
          <cell r="W27">
            <v>76</v>
          </cell>
          <cell r="X27">
            <v>0</v>
          </cell>
          <cell r="Y27">
            <v>76</v>
          </cell>
        </row>
        <row r="28">
          <cell r="A28" t="str">
            <v>LV26</v>
          </cell>
          <cell r="B28" t="str">
            <v>JANCIS AUZIŅŠ</v>
          </cell>
          <cell r="C28">
            <v>21</v>
          </cell>
          <cell r="D28">
            <v>28</v>
          </cell>
          <cell r="E28">
            <v>6</v>
          </cell>
          <cell r="F28">
            <v>6</v>
          </cell>
          <cell r="G28">
            <v>7</v>
          </cell>
          <cell r="H28">
            <v>68</v>
          </cell>
          <cell r="I28">
            <v>21</v>
          </cell>
          <cell r="J28">
            <v>26</v>
          </cell>
          <cell r="K28">
            <v>8</v>
          </cell>
          <cell r="L28">
            <v>8</v>
          </cell>
          <cell r="M28">
            <v>8</v>
          </cell>
          <cell r="N28">
            <v>71</v>
          </cell>
          <cell r="P28">
            <v>71</v>
          </cell>
          <cell r="Q28">
            <v>71.752399999999994</v>
          </cell>
          <cell r="R28">
            <v>0.75</v>
          </cell>
          <cell r="T28">
            <v>23</v>
          </cell>
          <cell r="U28" t="str">
            <v>LV73</v>
          </cell>
          <cell r="V28" t="str">
            <v>REINIS OZOLIŅŠ</v>
          </cell>
          <cell r="W28">
            <v>65</v>
          </cell>
          <cell r="X28">
            <v>74</v>
          </cell>
          <cell r="Y28">
            <v>74</v>
          </cell>
        </row>
        <row r="29">
          <cell r="A29" t="str">
            <v>LV28</v>
          </cell>
          <cell r="B29" t="str">
            <v>PETERIS LĀCIS</v>
          </cell>
          <cell r="C29">
            <v>15</v>
          </cell>
          <cell r="D29">
            <v>26</v>
          </cell>
          <cell r="E29">
            <v>7</v>
          </cell>
          <cell r="F29">
            <v>7</v>
          </cell>
          <cell r="G29">
            <v>6</v>
          </cell>
          <cell r="H29">
            <v>61</v>
          </cell>
          <cell r="I29">
            <v>29</v>
          </cell>
          <cell r="J29">
            <v>26</v>
          </cell>
          <cell r="K29">
            <v>8</v>
          </cell>
          <cell r="L29">
            <v>9</v>
          </cell>
          <cell r="M29">
            <v>9</v>
          </cell>
          <cell r="N29">
            <v>81</v>
          </cell>
          <cell r="P29">
            <v>81</v>
          </cell>
          <cell r="Q29">
            <v>81.002499999999998</v>
          </cell>
          <cell r="T29">
            <v>24</v>
          </cell>
          <cell r="U29" t="str">
            <v>EE7</v>
          </cell>
          <cell r="V29" t="str">
            <v>SIIM ROOP</v>
          </cell>
          <cell r="W29">
            <v>63</v>
          </cell>
          <cell r="X29">
            <v>74</v>
          </cell>
          <cell r="Y29">
            <v>74</v>
          </cell>
        </row>
        <row r="30">
          <cell r="A30" t="str">
            <v>LV29</v>
          </cell>
          <cell r="B30" t="str">
            <v>ARMANDS ŠTEINBERGS</v>
          </cell>
          <cell r="C30">
            <v>24</v>
          </cell>
          <cell r="D30">
            <v>14</v>
          </cell>
          <cell r="E30">
            <v>6</v>
          </cell>
          <cell r="F30">
            <v>5</v>
          </cell>
          <cell r="G30">
            <v>6</v>
          </cell>
          <cell r="H30">
            <v>55</v>
          </cell>
          <cell r="I30">
            <v>16</v>
          </cell>
          <cell r="J30">
            <v>22</v>
          </cell>
          <cell r="K30">
            <v>6</v>
          </cell>
          <cell r="L30">
            <v>6</v>
          </cell>
          <cell r="M30">
            <v>6</v>
          </cell>
          <cell r="N30">
            <v>56</v>
          </cell>
          <cell r="P30">
            <v>56</v>
          </cell>
          <cell r="Q30">
            <v>56.002600000000001</v>
          </cell>
          <cell r="T30">
            <v>25</v>
          </cell>
          <cell r="U30" t="str">
            <v>LV4</v>
          </cell>
          <cell r="V30" t="str">
            <v>JURIJS KRUZE</v>
          </cell>
          <cell r="W30">
            <v>74</v>
          </cell>
          <cell r="X30">
            <v>55</v>
          </cell>
          <cell r="Y30">
            <v>74</v>
          </cell>
        </row>
        <row r="31">
          <cell r="A31" t="str">
            <v>LV30</v>
          </cell>
          <cell r="B31" t="str">
            <v>ANATOLY MOGILEV</v>
          </cell>
          <cell r="C31">
            <v>10</v>
          </cell>
          <cell r="D31">
            <v>14</v>
          </cell>
          <cell r="E31">
            <v>5</v>
          </cell>
          <cell r="F31">
            <v>4</v>
          </cell>
          <cell r="G31">
            <v>5</v>
          </cell>
          <cell r="H31">
            <v>38</v>
          </cell>
          <cell r="I31">
            <v>15</v>
          </cell>
          <cell r="J31">
            <v>18</v>
          </cell>
          <cell r="K31">
            <v>5</v>
          </cell>
          <cell r="L31">
            <v>5</v>
          </cell>
          <cell r="M31">
            <v>5</v>
          </cell>
          <cell r="N31">
            <v>48</v>
          </cell>
          <cell r="P31">
            <v>48</v>
          </cell>
          <cell r="Q31">
            <v>48.002699999999997</v>
          </cell>
          <cell r="T31">
            <v>26</v>
          </cell>
          <cell r="U31" t="str">
            <v>LV58</v>
          </cell>
          <cell r="V31" t="str">
            <v>RAITIS JURČS</v>
          </cell>
          <cell r="W31">
            <v>38</v>
          </cell>
          <cell r="X31">
            <v>74</v>
          </cell>
          <cell r="Y31">
            <v>74</v>
          </cell>
        </row>
        <row r="32">
          <cell r="A32" t="str">
            <v>LV32</v>
          </cell>
          <cell r="B32" t="str">
            <v>JUSTS JURGEVIČS</v>
          </cell>
          <cell r="C32">
            <v>27</v>
          </cell>
          <cell r="D32">
            <v>24</v>
          </cell>
          <cell r="E32">
            <v>6</v>
          </cell>
          <cell r="F32">
            <v>8</v>
          </cell>
          <cell r="G32">
            <v>7</v>
          </cell>
          <cell r="H32">
            <v>72</v>
          </cell>
          <cell r="I32">
            <v>16</v>
          </cell>
          <cell r="J32">
            <v>20</v>
          </cell>
          <cell r="K32">
            <v>7</v>
          </cell>
          <cell r="L32">
            <v>6</v>
          </cell>
          <cell r="M32">
            <v>8</v>
          </cell>
          <cell r="N32">
            <v>57</v>
          </cell>
          <cell r="P32">
            <v>72</v>
          </cell>
          <cell r="Q32">
            <v>72.002799999999993</v>
          </cell>
          <cell r="T32">
            <v>27</v>
          </cell>
          <cell r="U32" t="str">
            <v>LV17</v>
          </cell>
          <cell r="V32" t="str">
            <v>RAIMONDS DREVINSKIS</v>
          </cell>
          <cell r="W32">
            <v>72</v>
          </cell>
          <cell r="X32">
            <v>73</v>
          </cell>
          <cell r="Y32">
            <v>73</v>
          </cell>
        </row>
        <row r="33">
          <cell r="A33" t="str">
            <v>LV33</v>
          </cell>
          <cell r="B33" t="str">
            <v>STEVENS MUIŽNIEKS</v>
          </cell>
          <cell r="C33">
            <v>17</v>
          </cell>
          <cell r="D33">
            <v>28</v>
          </cell>
          <cell r="E33">
            <v>6</v>
          </cell>
          <cell r="F33">
            <v>5</v>
          </cell>
          <cell r="G33">
            <v>6</v>
          </cell>
          <cell r="H33">
            <v>62</v>
          </cell>
          <cell r="I33">
            <v>23</v>
          </cell>
          <cell r="J33">
            <v>29</v>
          </cell>
          <cell r="K33">
            <v>6</v>
          </cell>
          <cell r="L33">
            <v>6</v>
          </cell>
          <cell r="M33">
            <v>6</v>
          </cell>
          <cell r="N33">
            <v>70</v>
          </cell>
          <cell r="P33">
            <v>70</v>
          </cell>
          <cell r="Q33">
            <v>70.502899999999997</v>
          </cell>
          <cell r="R33">
            <v>0.5</v>
          </cell>
          <cell r="T33">
            <v>28</v>
          </cell>
          <cell r="U33" t="str">
            <v>LV14</v>
          </cell>
          <cell r="V33" t="str">
            <v>JĀNIS PATMALNIEKS</v>
          </cell>
          <cell r="W33">
            <v>73</v>
          </cell>
          <cell r="X33">
            <v>69</v>
          </cell>
          <cell r="Y33">
            <v>73</v>
          </cell>
        </row>
        <row r="34">
          <cell r="A34" t="str">
            <v>EE35</v>
          </cell>
          <cell r="B34" t="str">
            <v>KAREL PIIROJA</v>
          </cell>
          <cell r="C34">
            <v>25</v>
          </cell>
          <cell r="D34">
            <v>29</v>
          </cell>
          <cell r="E34">
            <v>7</v>
          </cell>
          <cell r="F34">
            <v>7</v>
          </cell>
          <cell r="G34">
            <v>7</v>
          </cell>
          <cell r="H34">
            <v>75</v>
          </cell>
          <cell r="I34">
            <v>31</v>
          </cell>
          <cell r="J34">
            <v>21</v>
          </cell>
          <cell r="K34">
            <v>7</v>
          </cell>
          <cell r="L34">
            <v>9</v>
          </cell>
          <cell r="M34">
            <v>8</v>
          </cell>
          <cell r="N34">
            <v>76</v>
          </cell>
          <cell r="P34">
            <v>76</v>
          </cell>
          <cell r="Q34">
            <v>76.753</v>
          </cell>
          <cell r="R34">
            <v>0.75</v>
          </cell>
          <cell r="T34">
            <v>29</v>
          </cell>
          <cell r="U34" t="str">
            <v>LV88</v>
          </cell>
          <cell r="V34" t="str">
            <v>KENETS VALTERS</v>
          </cell>
          <cell r="W34">
            <v>67</v>
          </cell>
          <cell r="X34">
            <v>73</v>
          </cell>
          <cell r="Y34">
            <v>73</v>
          </cell>
        </row>
        <row r="35">
          <cell r="A35" t="str">
            <v>LV35</v>
          </cell>
          <cell r="B35" t="str">
            <v>RUSTAMS DŽURABAJEVS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0.90310000000000001</v>
          </cell>
          <cell r="R35">
            <v>0.9</v>
          </cell>
          <cell r="T35">
            <v>30</v>
          </cell>
          <cell r="U35" t="str">
            <v>LV50</v>
          </cell>
          <cell r="V35" t="str">
            <v>VITALIJS BEĻIKOVS</v>
          </cell>
          <cell r="W35">
            <v>65</v>
          </cell>
          <cell r="X35">
            <v>72</v>
          </cell>
          <cell r="Y35">
            <v>72</v>
          </cell>
        </row>
        <row r="36">
          <cell r="A36" t="str">
            <v>EE36</v>
          </cell>
          <cell r="B36" t="str">
            <v>ALEKSANDR PIHOJA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27</v>
          </cell>
          <cell r="J36">
            <v>28</v>
          </cell>
          <cell r="K36">
            <v>7</v>
          </cell>
          <cell r="L36">
            <v>7</v>
          </cell>
          <cell r="M36">
            <v>8</v>
          </cell>
          <cell r="N36">
            <v>77</v>
          </cell>
          <cell r="P36">
            <v>77</v>
          </cell>
          <cell r="Q36">
            <v>77.003200000000007</v>
          </cell>
          <cell r="T36">
            <v>31</v>
          </cell>
          <cell r="U36" t="str">
            <v>EE2</v>
          </cell>
          <cell r="V36" t="str">
            <v>KERT AAVIK</v>
          </cell>
          <cell r="W36">
            <v>72</v>
          </cell>
          <cell r="X36">
            <v>63</v>
          </cell>
          <cell r="Y36">
            <v>72</v>
          </cell>
        </row>
        <row r="37">
          <cell r="A37" t="str">
            <v>LV36</v>
          </cell>
          <cell r="B37" t="str">
            <v>MATĪSS KRĒSLIŅŠ</v>
          </cell>
          <cell r="C37">
            <v>24</v>
          </cell>
          <cell r="D37">
            <v>26</v>
          </cell>
          <cell r="E37">
            <v>7</v>
          </cell>
          <cell r="F37">
            <v>6</v>
          </cell>
          <cell r="G37">
            <v>7</v>
          </cell>
          <cell r="H37">
            <v>70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70</v>
          </cell>
          <cell r="Q37">
            <v>70.003299999999996</v>
          </cell>
          <cell r="T37">
            <v>32</v>
          </cell>
          <cell r="U37" t="str">
            <v>LV32</v>
          </cell>
          <cell r="V37" t="str">
            <v>JUSTS JURGEVIČS</v>
          </cell>
          <cell r="W37">
            <v>72</v>
          </cell>
          <cell r="X37">
            <v>57</v>
          </cell>
          <cell r="Y37">
            <v>72</v>
          </cell>
        </row>
        <row r="38">
          <cell r="A38" t="str">
            <v>LV37</v>
          </cell>
          <cell r="B38" t="str">
            <v>JĀNIS BĒRZIŅŠ</v>
          </cell>
          <cell r="C38">
            <v>30</v>
          </cell>
          <cell r="D38">
            <v>31</v>
          </cell>
          <cell r="E38">
            <v>9</v>
          </cell>
          <cell r="F38">
            <v>10</v>
          </cell>
          <cell r="G38">
            <v>10</v>
          </cell>
          <cell r="H38">
            <v>90</v>
          </cell>
          <cell r="I38">
            <v>29</v>
          </cell>
          <cell r="J38">
            <v>32</v>
          </cell>
          <cell r="K38">
            <v>9</v>
          </cell>
          <cell r="L38">
            <v>10</v>
          </cell>
          <cell r="M38">
            <v>10</v>
          </cell>
          <cell r="N38">
            <v>90</v>
          </cell>
          <cell r="P38">
            <v>90</v>
          </cell>
          <cell r="Q38">
            <v>90.003399999999999</v>
          </cell>
          <cell r="T38">
            <v>33</v>
          </cell>
          <cell r="U38" t="str">
            <v>LV26</v>
          </cell>
          <cell r="V38" t="str">
            <v>JANCIS AUZIŅŠ</v>
          </cell>
          <cell r="W38">
            <v>68</v>
          </cell>
          <cell r="X38">
            <v>71</v>
          </cell>
          <cell r="Y38">
            <v>71</v>
          </cell>
        </row>
        <row r="39">
          <cell r="A39" t="str">
            <v>LV38</v>
          </cell>
          <cell r="B39" t="str">
            <v>VLADISLAVS TRUSKOVSKIS</v>
          </cell>
          <cell r="C39">
            <v>27</v>
          </cell>
          <cell r="D39">
            <v>21</v>
          </cell>
          <cell r="E39">
            <v>7</v>
          </cell>
          <cell r="F39">
            <v>6</v>
          </cell>
          <cell r="G39">
            <v>7</v>
          </cell>
          <cell r="H39">
            <v>68</v>
          </cell>
          <cell r="I39">
            <v>15</v>
          </cell>
          <cell r="J39">
            <v>24</v>
          </cell>
          <cell r="K39">
            <v>6</v>
          </cell>
          <cell r="L39">
            <v>7</v>
          </cell>
          <cell r="M39">
            <v>7</v>
          </cell>
          <cell r="N39">
            <v>59</v>
          </cell>
          <cell r="P39">
            <v>68</v>
          </cell>
          <cell r="Q39">
            <v>68.703500000000005</v>
          </cell>
          <cell r="R39">
            <v>0.7</v>
          </cell>
          <cell r="T39">
            <v>34</v>
          </cell>
          <cell r="U39" t="str">
            <v>LV70</v>
          </cell>
          <cell r="V39" t="str">
            <v>ALEKSANDRS BORISOVS</v>
          </cell>
          <cell r="W39">
            <v>71</v>
          </cell>
          <cell r="X39">
            <v>62</v>
          </cell>
          <cell r="Y39">
            <v>71</v>
          </cell>
        </row>
        <row r="40">
          <cell r="A40" t="str">
            <v>LV39</v>
          </cell>
          <cell r="B40" t="str">
            <v>ERVINS ŽUKS</v>
          </cell>
          <cell r="C40">
            <v>14</v>
          </cell>
          <cell r="D40">
            <v>8</v>
          </cell>
          <cell r="E40">
            <v>4</v>
          </cell>
          <cell r="F40">
            <v>2</v>
          </cell>
          <cell r="G40">
            <v>4</v>
          </cell>
          <cell r="H40">
            <v>32</v>
          </cell>
          <cell r="I40">
            <v>23</v>
          </cell>
          <cell r="J40">
            <v>21</v>
          </cell>
          <cell r="K40">
            <v>5</v>
          </cell>
          <cell r="L40">
            <v>6</v>
          </cell>
          <cell r="M40">
            <v>6</v>
          </cell>
          <cell r="N40">
            <v>61</v>
          </cell>
          <cell r="P40">
            <v>61</v>
          </cell>
          <cell r="Q40">
            <v>61.003599999999999</v>
          </cell>
          <cell r="T40">
            <v>35</v>
          </cell>
          <cell r="U40" t="str">
            <v>LV44</v>
          </cell>
          <cell r="V40" t="str">
            <v>ROLANDS ZĀLĪTIS</v>
          </cell>
          <cell r="W40">
            <v>71</v>
          </cell>
          <cell r="X40">
            <v>58</v>
          </cell>
          <cell r="Y40">
            <v>71</v>
          </cell>
        </row>
        <row r="41">
          <cell r="A41" t="str">
            <v>LV41</v>
          </cell>
          <cell r="B41" t="str">
            <v>JEVGENIJS DUBIN</v>
          </cell>
          <cell r="C41">
            <v>32</v>
          </cell>
          <cell r="D41">
            <v>26</v>
          </cell>
          <cell r="E41">
            <v>6</v>
          </cell>
          <cell r="F41">
            <v>6</v>
          </cell>
          <cell r="G41">
            <v>7</v>
          </cell>
          <cell r="H41">
            <v>77</v>
          </cell>
          <cell r="I41">
            <v>26</v>
          </cell>
          <cell r="J41">
            <v>28</v>
          </cell>
          <cell r="K41">
            <v>7</v>
          </cell>
          <cell r="L41">
            <v>8</v>
          </cell>
          <cell r="M41">
            <v>8</v>
          </cell>
          <cell r="N41">
            <v>77</v>
          </cell>
          <cell r="P41">
            <v>77</v>
          </cell>
          <cell r="Q41">
            <v>77.753699999999995</v>
          </cell>
          <cell r="R41">
            <v>0.75</v>
          </cell>
          <cell r="T41">
            <v>36</v>
          </cell>
          <cell r="U41" t="str">
            <v>LV99</v>
          </cell>
          <cell r="V41" t="str">
            <v>NIKLĀVS ŽINDULIS</v>
          </cell>
          <cell r="W41">
            <v>67</v>
          </cell>
          <cell r="X41">
            <v>70</v>
          </cell>
          <cell r="Y41">
            <v>70</v>
          </cell>
        </row>
        <row r="42">
          <cell r="A42" t="str">
            <v>LV42</v>
          </cell>
          <cell r="B42" t="str">
            <v>TOMS OZOLS</v>
          </cell>
          <cell r="C42">
            <v>30</v>
          </cell>
          <cell r="D42">
            <v>28</v>
          </cell>
          <cell r="E42">
            <v>7</v>
          </cell>
          <cell r="F42">
            <v>4</v>
          </cell>
          <cell r="G42">
            <v>7</v>
          </cell>
          <cell r="H42">
            <v>76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76</v>
          </cell>
          <cell r="Q42">
            <v>76.003799999999998</v>
          </cell>
          <cell r="T42">
            <v>37</v>
          </cell>
          <cell r="U42" t="str">
            <v>LV33</v>
          </cell>
          <cell r="V42" t="str">
            <v>STEVENS MUIŽNIEKS</v>
          </cell>
          <cell r="W42">
            <v>62</v>
          </cell>
          <cell r="X42">
            <v>70</v>
          </cell>
          <cell r="Y42">
            <v>70</v>
          </cell>
        </row>
        <row r="43">
          <cell r="A43" t="str">
            <v>LV44</v>
          </cell>
          <cell r="B43" t="str">
            <v>ROLANDS ZĀLĪTIS</v>
          </cell>
          <cell r="C43">
            <v>24</v>
          </cell>
          <cell r="D43">
            <v>29</v>
          </cell>
          <cell r="E43">
            <v>7</v>
          </cell>
          <cell r="F43">
            <v>5</v>
          </cell>
          <cell r="G43">
            <v>6</v>
          </cell>
          <cell r="H43">
            <v>71</v>
          </cell>
          <cell r="I43">
            <v>16</v>
          </cell>
          <cell r="J43">
            <v>24</v>
          </cell>
          <cell r="K43">
            <v>6</v>
          </cell>
          <cell r="L43">
            <v>6</v>
          </cell>
          <cell r="M43">
            <v>6</v>
          </cell>
          <cell r="N43">
            <v>58</v>
          </cell>
          <cell r="P43">
            <v>71</v>
          </cell>
          <cell r="Q43">
            <v>71.003900000000002</v>
          </cell>
          <cell r="T43">
            <v>38</v>
          </cell>
          <cell r="U43" t="str">
            <v>LV36</v>
          </cell>
          <cell r="V43" t="str">
            <v>MATĪSS KRĒSLIŅŠ</v>
          </cell>
          <cell r="W43">
            <v>70</v>
          </cell>
          <cell r="X43">
            <v>0</v>
          </cell>
          <cell r="Y43">
            <v>70</v>
          </cell>
        </row>
        <row r="44">
          <cell r="A44" t="str">
            <v>LV46</v>
          </cell>
          <cell r="B44" t="str">
            <v>VADIMS SERGUNS</v>
          </cell>
          <cell r="C44">
            <v>20</v>
          </cell>
          <cell r="D44">
            <v>27</v>
          </cell>
          <cell r="E44">
            <v>5</v>
          </cell>
          <cell r="F44">
            <v>7</v>
          </cell>
          <cell r="G44">
            <v>7</v>
          </cell>
          <cell r="H44">
            <v>66</v>
          </cell>
          <cell r="I44">
            <v>12</v>
          </cell>
          <cell r="J44">
            <v>26</v>
          </cell>
          <cell r="K44">
            <v>6</v>
          </cell>
          <cell r="L44">
            <v>7</v>
          </cell>
          <cell r="M44">
            <v>6</v>
          </cell>
          <cell r="N44">
            <v>57</v>
          </cell>
          <cell r="P44">
            <v>66</v>
          </cell>
          <cell r="Q44">
            <v>66.004000000000005</v>
          </cell>
          <cell r="T44">
            <v>39</v>
          </cell>
          <cell r="U44" t="str">
            <v>LV71</v>
          </cell>
          <cell r="V44" t="str">
            <v>RAIVIS RUĢELIS</v>
          </cell>
          <cell r="W44">
            <v>65</v>
          </cell>
          <cell r="X44">
            <v>69</v>
          </cell>
          <cell r="Y44">
            <v>69</v>
          </cell>
        </row>
        <row r="45">
          <cell r="A45" t="str">
            <v>LV47</v>
          </cell>
          <cell r="B45" t="str">
            <v>ROBERTS GOLDMANIS</v>
          </cell>
          <cell r="C45">
            <v>30</v>
          </cell>
          <cell r="D45">
            <v>28</v>
          </cell>
          <cell r="E45">
            <v>8</v>
          </cell>
          <cell r="F45">
            <v>9</v>
          </cell>
          <cell r="G45">
            <v>9</v>
          </cell>
          <cell r="H45">
            <v>84</v>
          </cell>
          <cell r="I45">
            <v>26</v>
          </cell>
          <cell r="J45">
            <v>31</v>
          </cell>
          <cell r="K45">
            <v>7</v>
          </cell>
          <cell r="L45">
            <v>8</v>
          </cell>
          <cell r="M45">
            <v>8</v>
          </cell>
          <cell r="N45">
            <v>80</v>
          </cell>
          <cell r="P45">
            <v>84</v>
          </cell>
          <cell r="Q45">
            <v>84.004099999999994</v>
          </cell>
          <cell r="T45">
            <v>40</v>
          </cell>
          <cell r="U45" t="str">
            <v>LV78</v>
          </cell>
          <cell r="V45" t="str">
            <v>NAURIS VILCIŅŠ</v>
          </cell>
          <cell r="W45">
            <v>62</v>
          </cell>
          <cell r="X45">
            <v>69</v>
          </cell>
          <cell r="Y45">
            <v>69</v>
          </cell>
        </row>
        <row r="46">
          <cell r="A46" t="str">
            <v>EE47</v>
          </cell>
          <cell r="B46" t="str">
            <v>SILVER KIIK</v>
          </cell>
          <cell r="C46">
            <v>21</v>
          </cell>
          <cell r="D46">
            <v>26</v>
          </cell>
          <cell r="E46">
            <v>7</v>
          </cell>
          <cell r="F46">
            <v>7</v>
          </cell>
          <cell r="G46">
            <v>6</v>
          </cell>
          <cell r="H46">
            <v>67</v>
          </cell>
          <cell r="I46">
            <v>17</v>
          </cell>
          <cell r="J46">
            <v>10</v>
          </cell>
          <cell r="K46">
            <v>6</v>
          </cell>
          <cell r="L46">
            <v>6</v>
          </cell>
          <cell r="M46">
            <v>6</v>
          </cell>
          <cell r="N46">
            <v>45</v>
          </cell>
          <cell r="P46">
            <v>67</v>
          </cell>
          <cell r="Q46">
            <v>67.504199999999997</v>
          </cell>
          <cell r="R46">
            <v>0.5</v>
          </cell>
          <cell r="T46">
            <v>41</v>
          </cell>
          <cell r="U46" t="str">
            <v>LV7</v>
          </cell>
          <cell r="V46" t="str">
            <v>ALEKSANDRS VLASOVS</v>
          </cell>
          <cell r="W46">
            <v>69</v>
          </cell>
          <cell r="X46">
            <v>52</v>
          </cell>
          <cell r="Y46">
            <v>69</v>
          </cell>
        </row>
        <row r="47">
          <cell r="A47" t="str">
            <v>LV50</v>
          </cell>
          <cell r="B47" t="str">
            <v>VITALIJS BEĻIKOVS</v>
          </cell>
          <cell r="C47">
            <v>18</v>
          </cell>
          <cell r="D47">
            <v>29</v>
          </cell>
          <cell r="E47">
            <v>6</v>
          </cell>
          <cell r="F47">
            <v>6</v>
          </cell>
          <cell r="G47">
            <v>6</v>
          </cell>
          <cell r="H47">
            <v>65</v>
          </cell>
          <cell r="I47">
            <v>25</v>
          </cell>
          <cell r="J47">
            <v>28</v>
          </cell>
          <cell r="K47">
            <v>6</v>
          </cell>
          <cell r="L47">
            <v>7</v>
          </cell>
          <cell r="M47">
            <v>6</v>
          </cell>
          <cell r="N47">
            <v>72</v>
          </cell>
          <cell r="P47">
            <v>72</v>
          </cell>
          <cell r="Q47">
            <v>72.754300000000001</v>
          </cell>
          <cell r="R47">
            <v>0.75</v>
          </cell>
          <cell r="T47">
            <v>42</v>
          </cell>
          <cell r="U47" t="str">
            <v>LV131</v>
          </cell>
          <cell r="V47" t="str">
            <v>DĀVIDS JAUNĀKAIS</v>
          </cell>
          <cell r="W47">
            <v>62</v>
          </cell>
          <cell r="X47">
            <v>68</v>
          </cell>
          <cell r="Y47">
            <v>68</v>
          </cell>
        </row>
        <row r="48">
          <cell r="A48" t="str">
            <v>LV51</v>
          </cell>
          <cell r="B48" t="str">
            <v>LEONID POLIICHUK</v>
          </cell>
          <cell r="C48">
            <v>16</v>
          </cell>
          <cell r="D48">
            <v>16</v>
          </cell>
          <cell r="E48">
            <v>3</v>
          </cell>
          <cell r="F48">
            <v>7</v>
          </cell>
          <cell r="G48">
            <v>5</v>
          </cell>
          <cell r="H48">
            <v>47</v>
          </cell>
          <cell r="I48">
            <v>24</v>
          </cell>
          <cell r="J48">
            <v>21</v>
          </cell>
          <cell r="K48">
            <v>7</v>
          </cell>
          <cell r="L48">
            <v>8</v>
          </cell>
          <cell r="M48">
            <v>8</v>
          </cell>
          <cell r="N48">
            <v>68</v>
          </cell>
          <cell r="P48">
            <v>68</v>
          </cell>
          <cell r="Q48">
            <v>68.004400000000004</v>
          </cell>
          <cell r="T48">
            <v>43</v>
          </cell>
          <cell r="U48" t="str">
            <v>LV21</v>
          </cell>
          <cell r="V48" t="str">
            <v>KONSTANTINS KRASOVSKIS</v>
          </cell>
          <cell r="W48">
            <v>62</v>
          </cell>
          <cell r="X48">
            <v>68</v>
          </cell>
          <cell r="Y48">
            <v>68</v>
          </cell>
        </row>
        <row r="49">
          <cell r="A49" t="str">
            <v>LV53</v>
          </cell>
          <cell r="B49" t="str">
            <v>ALEKSEJS ŅIKITINS</v>
          </cell>
          <cell r="C49">
            <v>12</v>
          </cell>
          <cell r="D49">
            <v>4</v>
          </cell>
          <cell r="E49">
            <v>2</v>
          </cell>
          <cell r="F49">
            <v>2</v>
          </cell>
          <cell r="G49">
            <v>3</v>
          </cell>
          <cell r="H49">
            <v>23</v>
          </cell>
          <cell r="I49">
            <v>14</v>
          </cell>
          <cell r="J49">
            <v>18</v>
          </cell>
          <cell r="K49">
            <v>6</v>
          </cell>
          <cell r="L49">
            <v>4</v>
          </cell>
          <cell r="M49">
            <v>5</v>
          </cell>
          <cell r="N49">
            <v>47</v>
          </cell>
          <cell r="P49">
            <v>47</v>
          </cell>
          <cell r="Q49">
            <v>47.0045</v>
          </cell>
          <cell r="T49">
            <v>44</v>
          </cell>
          <cell r="U49" t="str">
            <v>LV38</v>
          </cell>
          <cell r="V49" t="str">
            <v>VLADISLAVS TRUSKOVSKIS</v>
          </cell>
          <cell r="W49">
            <v>68</v>
          </cell>
          <cell r="X49">
            <v>59</v>
          </cell>
          <cell r="Y49">
            <v>68</v>
          </cell>
        </row>
        <row r="50">
          <cell r="A50" t="str">
            <v>LV54</v>
          </cell>
          <cell r="B50" t="str">
            <v>RUDOLFS SALMANIS</v>
          </cell>
          <cell r="C50">
            <v>31</v>
          </cell>
          <cell r="D50">
            <v>24</v>
          </cell>
          <cell r="E50">
            <v>7</v>
          </cell>
          <cell r="F50">
            <v>7</v>
          </cell>
          <cell r="G50">
            <v>8</v>
          </cell>
          <cell r="H50">
            <v>77</v>
          </cell>
          <cell r="I50">
            <v>25</v>
          </cell>
          <cell r="J50">
            <v>31</v>
          </cell>
          <cell r="K50">
            <v>9</v>
          </cell>
          <cell r="L50">
            <v>9</v>
          </cell>
          <cell r="M50">
            <v>9</v>
          </cell>
          <cell r="N50">
            <v>83</v>
          </cell>
          <cell r="P50">
            <v>83</v>
          </cell>
          <cell r="Q50">
            <v>83.004599999999996</v>
          </cell>
          <cell r="T50">
            <v>45</v>
          </cell>
          <cell r="U50" t="str">
            <v>LV10</v>
          </cell>
          <cell r="V50" t="str">
            <v>PĒTERIS VASIĻEVSKIS</v>
          </cell>
          <cell r="W50">
            <v>55</v>
          </cell>
          <cell r="X50">
            <v>68</v>
          </cell>
          <cell r="Y50">
            <v>68</v>
          </cell>
        </row>
        <row r="51">
          <cell r="A51" t="str">
            <v>EE58</v>
          </cell>
          <cell r="B51" t="str">
            <v>HARLET ESLAS</v>
          </cell>
          <cell r="C51">
            <v>16</v>
          </cell>
          <cell r="D51">
            <v>27</v>
          </cell>
          <cell r="E51">
            <v>4</v>
          </cell>
          <cell r="F51">
            <v>5</v>
          </cell>
          <cell r="G51">
            <v>6</v>
          </cell>
          <cell r="H51">
            <v>58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58</v>
          </cell>
          <cell r="Q51">
            <v>58.0047</v>
          </cell>
          <cell r="T51">
            <v>46</v>
          </cell>
          <cell r="U51" t="str">
            <v>LV51</v>
          </cell>
          <cell r="V51" t="str">
            <v>LEONID POLIICHUK</v>
          </cell>
          <cell r="W51">
            <v>47</v>
          </cell>
          <cell r="X51">
            <v>68</v>
          </cell>
          <cell r="Y51">
            <v>68</v>
          </cell>
        </row>
        <row r="52">
          <cell r="A52" t="str">
            <v>LV58</v>
          </cell>
          <cell r="B52" t="str">
            <v>RAITIS JURČS</v>
          </cell>
          <cell r="C52">
            <v>23</v>
          </cell>
          <cell r="D52">
            <v>2</v>
          </cell>
          <cell r="E52">
            <v>6</v>
          </cell>
          <cell r="F52">
            <v>2</v>
          </cell>
          <cell r="G52">
            <v>5</v>
          </cell>
          <cell r="H52">
            <v>38</v>
          </cell>
          <cell r="I52">
            <v>30</v>
          </cell>
          <cell r="J52">
            <v>21</v>
          </cell>
          <cell r="K52">
            <v>7</v>
          </cell>
          <cell r="L52">
            <v>8</v>
          </cell>
          <cell r="M52">
            <v>8</v>
          </cell>
          <cell r="N52">
            <v>74</v>
          </cell>
          <cell r="P52">
            <v>74</v>
          </cell>
          <cell r="Q52">
            <v>74.004800000000003</v>
          </cell>
          <cell r="T52">
            <v>47</v>
          </cell>
          <cell r="U52" t="str">
            <v>LV69</v>
          </cell>
          <cell r="V52" t="str">
            <v>MĀRTIŅŠ ANDRESONS</v>
          </cell>
          <cell r="W52">
            <v>67</v>
          </cell>
          <cell r="X52">
            <v>67</v>
          </cell>
          <cell r="Y52">
            <v>67</v>
          </cell>
        </row>
        <row r="53">
          <cell r="A53" t="str">
            <v>LV62</v>
          </cell>
          <cell r="B53" t="str">
            <v>ALEKSANDRS SEMJONOVS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0.80490000000000006</v>
          </cell>
          <cell r="R53">
            <v>0.8</v>
          </cell>
          <cell r="T53">
            <v>48</v>
          </cell>
          <cell r="U53" t="str">
            <v>LV66</v>
          </cell>
          <cell r="V53" t="str">
            <v>ARTIS BĒRZIŅŠ</v>
          </cell>
          <cell r="W53">
            <v>49</v>
          </cell>
          <cell r="X53">
            <v>67</v>
          </cell>
          <cell r="Y53">
            <v>67</v>
          </cell>
        </row>
        <row r="54">
          <cell r="A54" t="str">
            <v>LV64</v>
          </cell>
          <cell r="B54" t="str">
            <v>JĀNIS CIEDRA</v>
          </cell>
          <cell r="C54">
            <v>32</v>
          </cell>
          <cell r="D54">
            <v>30</v>
          </cell>
          <cell r="E54">
            <v>7</v>
          </cell>
          <cell r="F54">
            <v>9</v>
          </cell>
          <cell r="G54">
            <v>8</v>
          </cell>
          <cell r="H54">
            <v>86</v>
          </cell>
          <cell r="I54">
            <v>28</v>
          </cell>
          <cell r="J54">
            <v>33</v>
          </cell>
          <cell r="K54">
            <v>8</v>
          </cell>
          <cell r="L54">
            <v>10</v>
          </cell>
          <cell r="M54">
            <v>10</v>
          </cell>
          <cell r="N54">
            <v>89</v>
          </cell>
          <cell r="P54">
            <v>89</v>
          </cell>
          <cell r="Q54">
            <v>89.004999999999995</v>
          </cell>
          <cell r="T54">
            <v>49</v>
          </cell>
          <cell r="U54" t="str">
            <v>EE47</v>
          </cell>
          <cell r="V54" t="str">
            <v>SILVER KIIK</v>
          </cell>
          <cell r="W54">
            <v>67</v>
          </cell>
          <cell r="X54">
            <v>45</v>
          </cell>
          <cell r="Y54">
            <v>67</v>
          </cell>
        </row>
        <row r="55">
          <cell r="A55" t="str">
            <v>LV65</v>
          </cell>
          <cell r="B55" t="str">
            <v>EDGARS VASIĻJEVS</v>
          </cell>
          <cell r="C55">
            <v>19</v>
          </cell>
          <cell r="D55">
            <v>20</v>
          </cell>
          <cell r="E55">
            <v>5</v>
          </cell>
          <cell r="F55">
            <v>6</v>
          </cell>
          <cell r="G55">
            <v>6</v>
          </cell>
          <cell r="H55">
            <v>56</v>
          </cell>
          <cell r="I55">
            <v>15</v>
          </cell>
          <cell r="J55">
            <v>22</v>
          </cell>
          <cell r="K55">
            <v>6</v>
          </cell>
          <cell r="L55">
            <v>6</v>
          </cell>
          <cell r="M55">
            <v>7</v>
          </cell>
          <cell r="N55">
            <v>56</v>
          </cell>
          <cell r="P55">
            <v>56</v>
          </cell>
          <cell r="Q55">
            <v>56.005099999999999</v>
          </cell>
          <cell r="T55">
            <v>50</v>
          </cell>
          <cell r="U55" t="str">
            <v>LV79</v>
          </cell>
          <cell r="V55" t="str">
            <v>IGORS KONUHOVS</v>
          </cell>
          <cell r="W55">
            <v>42</v>
          </cell>
          <cell r="X55">
            <v>67</v>
          </cell>
          <cell r="Y55">
            <v>67</v>
          </cell>
        </row>
        <row r="56">
          <cell r="A56" t="str">
            <v>LV66</v>
          </cell>
          <cell r="B56" t="str">
            <v>ARTIS BĒRZIŅŠ</v>
          </cell>
          <cell r="C56">
            <v>13</v>
          </cell>
          <cell r="D56">
            <v>16</v>
          </cell>
          <cell r="E56">
            <v>6</v>
          </cell>
          <cell r="F56">
            <v>7</v>
          </cell>
          <cell r="G56">
            <v>7</v>
          </cell>
          <cell r="H56">
            <v>49</v>
          </cell>
          <cell r="I56">
            <v>24</v>
          </cell>
          <cell r="J56">
            <v>21</v>
          </cell>
          <cell r="K56">
            <v>7</v>
          </cell>
          <cell r="L56">
            <v>8</v>
          </cell>
          <cell r="M56">
            <v>7</v>
          </cell>
          <cell r="N56">
            <v>67</v>
          </cell>
          <cell r="P56">
            <v>67</v>
          </cell>
          <cell r="Q56">
            <v>67.705200000000005</v>
          </cell>
          <cell r="R56">
            <v>0.7</v>
          </cell>
          <cell r="T56">
            <v>51</v>
          </cell>
          <cell r="U56" t="str">
            <v>LV46</v>
          </cell>
          <cell r="V56" t="str">
            <v>VADIMS SERGUNS</v>
          </cell>
          <cell r="W56">
            <v>66</v>
          </cell>
          <cell r="X56">
            <v>57</v>
          </cell>
          <cell r="Y56">
            <v>66</v>
          </cell>
        </row>
        <row r="57">
          <cell r="A57" t="str">
            <v>LV67</v>
          </cell>
          <cell r="B57" t="str">
            <v>DENISS MAĻINA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0.70529999999999993</v>
          </cell>
          <cell r="R57">
            <v>0.7</v>
          </cell>
          <cell r="T57">
            <v>52</v>
          </cell>
          <cell r="U57" t="str">
            <v>EE95</v>
          </cell>
          <cell r="V57" t="str">
            <v>RAIN HIIENURM</v>
          </cell>
          <cell r="W57">
            <v>63</v>
          </cell>
          <cell r="X57">
            <v>58</v>
          </cell>
          <cell r="Y57">
            <v>63</v>
          </cell>
        </row>
        <row r="58">
          <cell r="A58" t="str">
            <v>LV68</v>
          </cell>
          <cell r="B58" t="str">
            <v>RAIVIS ŠŅUKUTS</v>
          </cell>
          <cell r="C58">
            <v>21</v>
          </cell>
          <cell r="D58">
            <v>20</v>
          </cell>
          <cell r="E58">
            <v>5</v>
          </cell>
          <cell r="F58">
            <v>6</v>
          </cell>
          <cell r="G58">
            <v>6</v>
          </cell>
          <cell r="H58">
            <v>58</v>
          </cell>
          <cell r="I58">
            <v>20</v>
          </cell>
          <cell r="J58">
            <v>23</v>
          </cell>
          <cell r="K58">
            <v>6</v>
          </cell>
          <cell r="L58">
            <v>7</v>
          </cell>
          <cell r="M58">
            <v>7</v>
          </cell>
          <cell r="N58">
            <v>63</v>
          </cell>
          <cell r="P58">
            <v>63</v>
          </cell>
          <cell r="Q58">
            <v>63.005400000000002</v>
          </cell>
          <cell r="T58">
            <v>53</v>
          </cell>
          <cell r="U58" t="str">
            <v>LV68</v>
          </cell>
          <cell r="V58" t="str">
            <v>RAIVIS ŠŅUKUTS</v>
          </cell>
          <cell r="W58">
            <v>58</v>
          </cell>
          <cell r="X58">
            <v>63</v>
          </cell>
          <cell r="Y58">
            <v>63</v>
          </cell>
        </row>
        <row r="59">
          <cell r="A59" t="str">
            <v>LV69</v>
          </cell>
          <cell r="B59" t="str">
            <v>MĀRTIŅŠ ANDRESONS</v>
          </cell>
          <cell r="C59">
            <v>25</v>
          </cell>
          <cell r="D59">
            <v>21</v>
          </cell>
          <cell r="E59">
            <v>7</v>
          </cell>
          <cell r="F59">
            <v>7</v>
          </cell>
          <cell r="G59">
            <v>7</v>
          </cell>
          <cell r="H59">
            <v>67</v>
          </cell>
          <cell r="I59">
            <v>21</v>
          </cell>
          <cell r="J59">
            <v>24</v>
          </cell>
          <cell r="K59">
            <v>6</v>
          </cell>
          <cell r="L59">
            <v>8</v>
          </cell>
          <cell r="M59">
            <v>8</v>
          </cell>
          <cell r="N59">
            <v>67</v>
          </cell>
          <cell r="P59">
            <v>67</v>
          </cell>
          <cell r="Q59">
            <v>67.805499999999995</v>
          </cell>
          <cell r="R59">
            <v>0.8</v>
          </cell>
          <cell r="T59">
            <v>54</v>
          </cell>
          <cell r="U59" t="str">
            <v>LV22</v>
          </cell>
          <cell r="V59" t="str">
            <v>SERGEJS JAKOVLEVS</v>
          </cell>
          <cell r="W59">
            <v>58</v>
          </cell>
          <cell r="X59">
            <v>63</v>
          </cell>
          <cell r="Y59">
            <v>63</v>
          </cell>
        </row>
        <row r="60">
          <cell r="A60" t="str">
            <v>LV70</v>
          </cell>
          <cell r="B60" t="str">
            <v>ALEKSANDRS BORISOVS</v>
          </cell>
          <cell r="C60">
            <v>22</v>
          </cell>
          <cell r="D60">
            <v>26</v>
          </cell>
          <cell r="E60">
            <v>7</v>
          </cell>
          <cell r="F60">
            <v>8</v>
          </cell>
          <cell r="G60">
            <v>8</v>
          </cell>
          <cell r="H60">
            <v>71</v>
          </cell>
          <cell r="I60">
            <v>15</v>
          </cell>
          <cell r="J60">
            <v>27</v>
          </cell>
          <cell r="K60">
            <v>6</v>
          </cell>
          <cell r="L60">
            <v>7</v>
          </cell>
          <cell r="M60">
            <v>7</v>
          </cell>
          <cell r="N60">
            <v>62</v>
          </cell>
          <cell r="P60">
            <v>71</v>
          </cell>
          <cell r="Q60">
            <v>71.005600000000001</v>
          </cell>
          <cell r="T60">
            <v>55</v>
          </cell>
          <cell r="U60" t="str">
            <v>LV39</v>
          </cell>
          <cell r="V60" t="str">
            <v>ERVINS ŽUKS</v>
          </cell>
          <cell r="W60">
            <v>32</v>
          </cell>
          <cell r="X60">
            <v>61</v>
          </cell>
          <cell r="Y60">
            <v>61</v>
          </cell>
        </row>
        <row r="61">
          <cell r="A61" t="str">
            <v>LV71</v>
          </cell>
          <cell r="B61" t="str">
            <v>RAIVIS RUĢELIS</v>
          </cell>
          <cell r="C61">
            <v>20</v>
          </cell>
          <cell r="D61">
            <v>27</v>
          </cell>
          <cell r="E61">
            <v>6</v>
          </cell>
          <cell r="F61">
            <v>6</v>
          </cell>
          <cell r="G61">
            <v>6</v>
          </cell>
          <cell r="H61">
            <v>65</v>
          </cell>
          <cell r="I61">
            <v>24</v>
          </cell>
          <cell r="J61">
            <v>28</v>
          </cell>
          <cell r="K61">
            <v>5</v>
          </cell>
          <cell r="L61">
            <v>6</v>
          </cell>
          <cell r="M61">
            <v>6</v>
          </cell>
          <cell r="N61">
            <v>69</v>
          </cell>
          <cell r="P61">
            <v>69</v>
          </cell>
          <cell r="Q61">
            <v>69.755700000000004</v>
          </cell>
          <cell r="R61">
            <v>0.75</v>
          </cell>
          <cell r="T61">
            <v>56</v>
          </cell>
          <cell r="U61" t="str">
            <v>EE58</v>
          </cell>
          <cell r="V61" t="str">
            <v>HARLET ESLAS</v>
          </cell>
          <cell r="W61">
            <v>58</v>
          </cell>
          <cell r="X61">
            <v>0</v>
          </cell>
          <cell r="Y61">
            <v>58</v>
          </cell>
        </row>
        <row r="62">
          <cell r="A62" t="str">
            <v>LV72</v>
          </cell>
          <cell r="B62" t="str">
            <v>KETIJA BIRZULE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0.60580000000000001</v>
          </cell>
          <cell r="R62">
            <v>0.6</v>
          </cell>
          <cell r="T62">
            <v>57</v>
          </cell>
          <cell r="U62" t="str">
            <v>LV65</v>
          </cell>
          <cell r="V62" t="str">
            <v>EDGARS VASIĻJEVS</v>
          </cell>
          <cell r="W62">
            <v>56</v>
          </cell>
          <cell r="X62">
            <v>56</v>
          </cell>
          <cell r="Y62">
            <v>56</v>
          </cell>
        </row>
        <row r="63">
          <cell r="A63" t="str">
            <v>LV73</v>
          </cell>
          <cell r="B63" t="str">
            <v>REINIS OZOLIŅŠ</v>
          </cell>
          <cell r="C63">
            <v>16</v>
          </cell>
          <cell r="D63">
            <v>28</v>
          </cell>
          <cell r="E63">
            <v>7</v>
          </cell>
          <cell r="F63">
            <v>7</v>
          </cell>
          <cell r="G63">
            <v>7</v>
          </cell>
          <cell r="H63">
            <v>65</v>
          </cell>
          <cell r="I63">
            <v>22</v>
          </cell>
          <cell r="J63">
            <v>29</v>
          </cell>
          <cell r="K63">
            <v>7</v>
          </cell>
          <cell r="L63">
            <v>8</v>
          </cell>
          <cell r="M63">
            <v>8</v>
          </cell>
          <cell r="N63">
            <v>74</v>
          </cell>
          <cell r="P63">
            <v>74</v>
          </cell>
          <cell r="Q63">
            <v>75.005899999999997</v>
          </cell>
          <cell r="R63">
            <v>1</v>
          </cell>
          <cell r="T63">
            <v>58</v>
          </cell>
          <cell r="U63" t="str">
            <v>LV29</v>
          </cell>
          <cell r="V63" t="str">
            <v>ARMANDS ŠTEINBERGS</v>
          </cell>
          <cell r="W63">
            <v>55</v>
          </cell>
          <cell r="X63">
            <v>56</v>
          </cell>
          <cell r="Y63">
            <v>56</v>
          </cell>
        </row>
        <row r="64">
          <cell r="A64" t="str">
            <v>LV75</v>
          </cell>
          <cell r="B64" t="str">
            <v>RIHARDS JERMAĻONOKS</v>
          </cell>
          <cell r="C64">
            <v>28</v>
          </cell>
          <cell r="D64">
            <v>30</v>
          </cell>
          <cell r="E64">
            <v>7</v>
          </cell>
          <cell r="F64">
            <v>8</v>
          </cell>
          <cell r="G64">
            <v>7</v>
          </cell>
          <cell r="H64">
            <v>80</v>
          </cell>
          <cell r="I64">
            <v>22</v>
          </cell>
          <cell r="J64">
            <v>31</v>
          </cell>
          <cell r="K64">
            <v>8</v>
          </cell>
          <cell r="L64">
            <v>9</v>
          </cell>
          <cell r="M64">
            <v>8</v>
          </cell>
          <cell r="N64">
            <v>78</v>
          </cell>
          <cell r="P64">
            <v>80</v>
          </cell>
          <cell r="Q64">
            <v>80.006</v>
          </cell>
          <cell r="T64">
            <v>59</v>
          </cell>
          <cell r="U64" t="str">
            <v>LV8</v>
          </cell>
          <cell r="V64" t="str">
            <v>MARTINS MILLERS</v>
          </cell>
          <cell r="W64">
            <v>49</v>
          </cell>
          <cell r="X64">
            <v>55</v>
          </cell>
          <cell r="Y64">
            <v>55</v>
          </cell>
        </row>
        <row r="65">
          <cell r="A65" t="str">
            <v>LV76</v>
          </cell>
          <cell r="B65" t="str">
            <v>VITALIJS SEMJONOVS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0.50609999999999999</v>
          </cell>
          <cell r="R65">
            <v>0.5</v>
          </cell>
          <cell r="T65">
            <v>60</v>
          </cell>
          <cell r="U65" t="str">
            <v>LV91</v>
          </cell>
          <cell r="V65" t="str">
            <v>ANDREJS KOVAĻKOVS</v>
          </cell>
          <cell r="W65">
            <v>52</v>
          </cell>
          <cell r="X65">
            <v>41</v>
          </cell>
          <cell r="Y65">
            <v>52</v>
          </cell>
        </row>
        <row r="66">
          <cell r="A66" t="str">
            <v>LV78</v>
          </cell>
          <cell r="B66" t="str">
            <v>NAURIS VILCIŅŠ</v>
          </cell>
          <cell r="C66">
            <v>24</v>
          </cell>
          <cell r="D66">
            <v>18</v>
          </cell>
          <cell r="E66">
            <v>7</v>
          </cell>
          <cell r="F66">
            <v>6</v>
          </cell>
          <cell r="G66">
            <v>7</v>
          </cell>
          <cell r="H66">
            <v>62</v>
          </cell>
          <cell r="I66">
            <v>27</v>
          </cell>
          <cell r="J66">
            <v>21</v>
          </cell>
          <cell r="K66">
            <v>7</v>
          </cell>
          <cell r="L66">
            <v>7</v>
          </cell>
          <cell r="M66">
            <v>7</v>
          </cell>
          <cell r="N66">
            <v>69</v>
          </cell>
          <cell r="P66">
            <v>69</v>
          </cell>
          <cell r="Q66">
            <v>69.506200000000007</v>
          </cell>
          <cell r="R66">
            <v>0.5</v>
          </cell>
          <cell r="T66">
            <v>61</v>
          </cell>
          <cell r="U66" t="str">
            <v>LV30</v>
          </cell>
          <cell r="V66" t="str">
            <v>ANATOLY MOGILEV</v>
          </cell>
          <cell r="W66">
            <v>38</v>
          </cell>
          <cell r="X66">
            <v>48</v>
          </cell>
          <cell r="Y66">
            <v>48</v>
          </cell>
        </row>
        <row r="67">
          <cell r="A67" t="str">
            <v>LV79</v>
          </cell>
          <cell r="B67" t="str">
            <v>IGORS KONUHOVS</v>
          </cell>
          <cell r="C67">
            <v>14</v>
          </cell>
          <cell r="D67">
            <v>10</v>
          </cell>
          <cell r="E67">
            <v>5</v>
          </cell>
          <cell r="F67">
            <v>6</v>
          </cell>
          <cell r="G67">
            <v>7</v>
          </cell>
          <cell r="H67">
            <v>42</v>
          </cell>
          <cell r="I67">
            <v>24</v>
          </cell>
          <cell r="J67">
            <v>23</v>
          </cell>
          <cell r="K67">
            <v>6</v>
          </cell>
          <cell r="L67">
            <v>7</v>
          </cell>
          <cell r="M67">
            <v>7</v>
          </cell>
          <cell r="N67">
            <v>67</v>
          </cell>
          <cell r="P67">
            <v>67</v>
          </cell>
          <cell r="Q67">
            <v>67.006299999999996</v>
          </cell>
          <cell r="T67">
            <v>62</v>
          </cell>
          <cell r="U67" t="str">
            <v>LV53</v>
          </cell>
          <cell r="V67" t="str">
            <v>ALEKSEJS ŅIKITINS</v>
          </cell>
          <cell r="W67">
            <v>23</v>
          </cell>
          <cell r="X67">
            <v>47</v>
          </cell>
          <cell r="Y67">
            <v>47</v>
          </cell>
        </row>
        <row r="68">
          <cell r="A68" t="str">
            <v>LV80</v>
          </cell>
          <cell r="B68" t="str">
            <v>JORENS KLINTSONS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0.40640000000000004</v>
          </cell>
          <cell r="R68">
            <v>0.4</v>
          </cell>
          <cell r="T68">
            <v>63</v>
          </cell>
          <cell r="U68" t="str">
            <v>LV5</v>
          </cell>
          <cell r="V68" t="str">
            <v>MĀRIS GRAUZIS</v>
          </cell>
          <cell r="W68">
            <v>40</v>
          </cell>
          <cell r="X68">
            <v>43</v>
          </cell>
          <cell r="Y68">
            <v>43</v>
          </cell>
        </row>
        <row r="69">
          <cell r="A69" t="str">
            <v>LV88</v>
          </cell>
          <cell r="B69" t="str">
            <v>KENETS VALTERS</v>
          </cell>
          <cell r="C69">
            <v>20</v>
          </cell>
          <cell r="D69">
            <v>26</v>
          </cell>
          <cell r="E69">
            <v>6</v>
          </cell>
          <cell r="F69">
            <v>7</v>
          </cell>
          <cell r="G69">
            <v>8</v>
          </cell>
          <cell r="H69">
            <v>67</v>
          </cell>
          <cell r="I69">
            <v>30</v>
          </cell>
          <cell r="J69">
            <v>20</v>
          </cell>
          <cell r="K69">
            <v>7</v>
          </cell>
          <cell r="L69">
            <v>8</v>
          </cell>
          <cell r="M69">
            <v>8</v>
          </cell>
          <cell r="N69">
            <v>73</v>
          </cell>
          <cell r="P69">
            <v>73</v>
          </cell>
          <cell r="Q69">
            <v>73.006500000000003</v>
          </cell>
          <cell r="T69">
            <v>64</v>
          </cell>
          <cell r="U69" t="str">
            <v>LV95</v>
          </cell>
          <cell r="V69" t="str">
            <v>JĀNIS DAMBRĀNS</v>
          </cell>
          <cell r="W69">
            <v>37</v>
          </cell>
          <cell r="X69">
            <v>28</v>
          </cell>
          <cell r="Y69">
            <v>37</v>
          </cell>
        </row>
        <row r="70">
          <cell r="A70" t="str">
            <v>LV91</v>
          </cell>
          <cell r="B70" t="str">
            <v>ANDREJS KOVAĻKOVS</v>
          </cell>
          <cell r="C70">
            <v>22</v>
          </cell>
          <cell r="D70">
            <v>14</v>
          </cell>
          <cell r="E70">
            <v>5</v>
          </cell>
          <cell r="F70">
            <v>5</v>
          </cell>
          <cell r="G70">
            <v>6</v>
          </cell>
          <cell r="H70">
            <v>52</v>
          </cell>
          <cell r="I70">
            <v>22</v>
          </cell>
          <cell r="J70">
            <v>2</v>
          </cell>
          <cell r="K70">
            <v>6</v>
          </cell>
          <cell r="L70">
            <v>5</v>
          </cell>
          <cell r="M70">
            <v>6</v>
          </cell>
          <cell r="N70">
            <v>41</v>
          </cell>
          <cell r="P70">
            <v>52</v>
          </cell>
          <cell r="Q70">
            <v>52.006599999999999</v>
          </cell>
          <cell r="T70">
            <v>65</v>
          </cell>
          <cell r="U70" t="str">
            <v>LV35</v>
          </cell>
          <cell r="V70" t="str">
            <v>RUSTAMS DŽURABAJEVS</v>
          </cell>
          <cell r="W70">
            <v>0</v>
          </cell>
          <cell r="X70">
            <v>0</v>
          </cell>
          <cell r="Y70">
            <v>0</v>
          </cell>
        </row>
        <row r="71">
          <cell r="A71" t="str">
            <v>LV95</v>
          </cell>
          <cell r="B71" t="str">
            <v>JĀNIS DAMBRĀNS</v>
          </cell>
          <cell r="H71">
            <v>37</v>
          </cell>
          <cell r="N71">
            <v>28</v>
          </cell>
          <cell r="P71">
            <v>37</v>
          </cell>
          <cell r="Q71">
            <v>37.006700000000002</v>
          </cell>
        </row>
        <row r="72">
          <cell r="A72" t="str">
            <v>EE95</v>
          </cell>
          <cell r="B72" t="str">
            <v>RAIN HIIENURM</v>
          </cell>
          <cell r="H72">
            <v>63</v>
          </cell>
          <cell r="N72">
            <v>58</v>
          </cell>
          <cell r="P72">
            <v>63</v>
          </cell>
          <cell r="Q72">
            <v>63.006799999999998</v>
          </cell>
        </row>
        <row r="73">
          <cell r="A73" t="str">
            <v>LV98</v>
          </cell>
          <cell r="B73" t="str">
            <v>DĀNIELS LĀCIS</v>
          </cell>
          <cell r="H73">
            <v>64</v>
          </cell>
          <cell r="N73">
            <v>82</v>
          </cell>
          <cell r="P73">
            <v>82</v>
          </cell>
          <cell r="Q73">
            <v>82.006900000000002</v>
          </cell>
        </row>
        <row r="74">
          <cell r="A74" t="str">
            <v>LV99</v>
          </cell>
          <cell r="B74" t="str">
            <v>NIKLĀVS ŽINDULIS</v>
          </cell>
          <cell r="H74">
            <v>67</v>
          </cell>
          <cell r="N74">
            <v>70</v>
          </cell>
          <cell r="P74">
            <v>70</v>
          </cell>
          <cell r="Q74">
            <v>70.757000000000005</v>
          </cell>
        </row>
        <row r="75">
          <cell r="A75" t="str">
            <v>LV131</v>
          </cell>
          <cell r="B75" t="str">
            <v>DĀVIDS JAUNĀKAIS</v>
          </cell>
          <cell r="H75">
            <v>62</v>
          </cell>
          <cell r="N75">
            <v>68</v>
          </cell>
          <cell r="P75">
            <v>68</v>
          </cell>
          <cell r="Q75">
            <v>68.9071</v>
          </cell>
        </row>
        <row r="76">
          <cell r="A76">
            <v>0</v>
          </cell>
          <cell r="B76">
            <v>0</v>
          </cell>
          <cell r="H76">
            <v>0</v>
          </cell>
          <cell r="N76">
            <v>0</v>
          </cell>
          <cell r="P76">
            <v>0</v>
          </cell>
          <cell r="Q76">
            <v>7.2000000000000007E-3</v>
          </cell>
        </row>
        <row r="77">
          <cell r="A77">
            <v>0</v>
          </cell>
          <cell r="B77">
            <v>0</v>
          </cell>
          <cell r="H77">
            <v>0</v>
          </cell>
          <cell r="N77">
            <v>0</v>
          </cell>
          <cell r="P77">
            <v>0</v>
          </cell>
          <cell r="Q77">
            <v>7.3000000000000001E-3</v>
          </cell>
        </row>
        <row r="78">
          <cell r="A78">
            <v>0</v>
          </cell>
          <cell r="B78">
            <v>0</v>
          </cell>
          <cell r="H78">
            <v>0</v>
          </cell>
          <cell r="N78">
            <v>0</v>
          </cell>
          <cell r="P78">
            <v>0</v>
          </cell>
          <cell r="Q78">
            <v>7.4000000000000003E-3</v>
          </cell>
        </row>
        <row r="79">
          <cell r="A79">
            <v>0</v>
          </cell>
          <cell r="B79">
            <v>0</v>
          </cell>
          <cell r="H79">
            <v>0</v>
          </cell>
          <cell r="N79">
            <v>0</v>
          </cell>
          <cell r="P79">
            <v>0</v>
          </cell>
          <cell r="Q79">
            <v>7.5000000000000006E-3</v>
          </cell>
        </row>
        <row r="80">
          <cell r="A80">
            <v>0</v>
          </cell>
          <cell r="B80">
            <v>0</v>
          </cell>
          <cell r="H80">
            <v>0</v>
          </cell>
          <cell r="N80">
            <v>0</v>
          </cell>
          <cell r="P80">
            <v>0</v>
          </cell>
          <cell r="Q80">
            <v>7.6E-3</v>
          </cell>
        </row>
        <row r="81">
          <cell r="A81">
            <v>0</v>
          </cell>
          <cell r="B81">
            <v>0</v>
          </cell>
          <cell r="H81">
            <v>0</v>
          </cell>
          <cell r="N81">
            <v>0</v>
          </cell>
          <cell r="P81">
            <v>0</v>
          </cell>
          <cell r="Q81">
            <v>7.7000000000000002E-3</v>
          </cell>
        </row>
        <row r="82">
          <cell r="A82">
            <v>0</v>
          </cell>
          <cell r="B82">
            <v>0</v>
          </cell>
          <cell r="H82">
            <v>0</v>
          </cell>
          <cell r="N82">
            <v>0</v>
          </cell>
          <cell r="P82">
            <v>0</v>
          </cell>
          <cell r="Q82">
            <v>7.8000000000000005E-3</v>
          </cell>
        </row>
        <row r="83">
          <cell r="A83">
            <v>0</v>
          </cell>
          <cell r="B83">
            <v>0</v>
          </cell>
          <cell r="H83">
            <v>0</v>
          </cell>
          <cell r="N83">
            <v>0</v>
          </cell>
          <cell r="P83">
            <v>0</v>
          </cell>
          <cell r="Q83">
            <v>7.9000000000000008E-3</v>
          </cell>
        </row>
        <row r="84">
          <cell r="A84">
            <v>0</v>
          </cell>
          <cell r="B84">
            <v>0</v>
          </cell>
          <cell r="H84">
            <v>0</v>
          </cell>
          <cell r="N84">
            <v>0</v>
          </cell>
          <cell r="P84">
            <v>0</v>
          </cell>
          <cell r="Q84">
            <v>8.0000000000000002E-3</v>
          </cell>
        </row>
        <row r="85">
          <cell r="A85">
            <v>0</v>
          </cell>
          <cell r="B85">
            <v>0</v>
          </cell>
          <cell r="H85">
            <v>0</v>
          </cell>
          <cell r="N85">
            <v>0</v>
          </cell>
          <cell r="P85">
            <v>0</v>
          </cell>
          <cell r="Q85">
            <v>8.0999999999999996E-3</v>
          </cell>
        </row>
      </sheetData>
      <sheetData sheetId="4"/>
      <sheetData sheetId="5"/>
      <sheetData sheetId="6">
        <row r="3">
          <cell r="A3">
            <v>1</v>
          </cell>
        </row>
        <row r="4">
          <cell r="A4">
            <v>64</v>
          </cell>
        </row>
        <row r="5">
          <cell r="D5">
            <v>1</v>
          </cell>
        </row>
        <row r="6">
          <cell r="D6">
            <v>33</v>
          </cell>
        </row>
        <row r="7">
          <cell r="A7">
            <v>32</v>
          </cell>
        </row>
        <row r="8">
          <cell r="A8">
            <v>33</v>
          </cell>
        </row>
        <row r="9">
          <cell r="G9">
            <v>1</v>
          </cell>
        </row>
        <row r="10">
          <cell r="A10">
            <v>16</v>
          </cell>
          <cell r="G10">
            <v>17</v>
          </cell>
        </row>
        <row r="11">
          <cell r="A11">
            <v>49</v>
          </cell>
        </row>
        <row r="12">
          <cell r="D12">
            <v>17</v>
          </cell>
        </row>
        <row r="13">
          <cell r="D13">
            <v>49</v>
          </cell>
        </row>
        <row r="14">
          <cell r="A14">
            <v>17</v>
          </cell>
        </row>
        <row r="15">
          <cell r="A15">
            <v>48</v>
          </cell>
        </row>
        <row r="17">
          <cell r="A17">
            <v>8</v>
          </cell>
        </row>
        <row r="18">
          <cell r="A18">
            <v>57</v>
          </cell>
        </row>
        <row r="19">
          <cell r="D19">
            <v>8</v>
          </cell>
        </row>
        <row r="20">
          <cell r="D20">
            <v>40</v>
          </cell>
        </row>
        <row r="21">
          <cell r="A21">
            <v>25</v>
          </cell>
        </row>
        <row r="22">
          <cell r="A22">
            <v>40</v>
          </cell>
          <cell r="G22">
            <v>8</v>
          </cell>
        </row>
        <row r="23">
          <cell r="G23">
            <v>41</v>
          </cell>
        </row>
        <row r="24">
          <cell r="A24">
            <v>9</v>
          </cell>
        </row>
        <row r="25">
          <cell r="A25">
            <v>56</v>
          </cell>
        </row>
        <row r="26">
          <cell r="D26">
            <v>9</v>
          </cell>
        </row>
        <row r="27">
          <cell r="D27">
            <v>41</v>
          </cell>
        </row>
        <row r="28">
          <cell r="A28">
            <v>24</v>
          </cell>
        </row>
        <row r="29">
          <cell r="A29">
            <v>41</v>
          </cell>
        </row>
        <row r="31">
          <cell r="A31">
            <v>4</v>
          </cell>
        </row>
        <row r="32">
          <cell r="A32">
            <v>61</v>
          </cell>
        </row>
        <row r="33">
          <cell r="D33">
            <v>4</v>
          </cell>
        </row>
        <row r="34">
          <cell r="D34">
            <v>36</v>
          </cell>
        </row>
        <row r="35">
          <cell r="A35">
            <v>29</v>
          </cell>
        </row>
        <row r="36">
          <cell r="A36">
            <v>36</v>
          </cell>
        </row>
        <row r="37">
          <cell r="G37">
            <v>4</v>
          </cell>
        </row>
        <row r="38">
          <cell r="A38">
            <v>13</v>
          </cell>
          <cell r="G38">
            <v>20</v>
          </cell>
        </row>
        <row r="39">
          <cell r="A39">
            <v>52</v>
          </cell>
        </row>
        <row r="40">
          <cell r="D40">
            <v>20</v>
          </cell>
        </row>
        <row r="41">
          <cell r="D41">
            <v>52</v>
          </cell>
        </row>
        <row r="42">
          <cell r="A42">
            <v>20</v>
          </cell>
        </row>
        <row r="43">
          <cell r="A43">
            <v>45</v>
          </cell>
        </row>
        <row r="45">
          <cell r="A45">
            <v>5</v>
          </cell>
        </row>
        <row r="46">
          <cell r="A46">
            <v>60</v>
          </cell>
        </row>
        <row r="47">
          <cell r="D47">
            <v>5</v>
          </cell>
        </row>
        <row r="48">
          <cell r="D48">
            <v>28</v>
          </cell>
        </row>
        <row r="49">
          <cell r="A49">
            <v>28</v>
          </cell>
        </row>
        <row r="50">
          <cell r="A50">
            <v>37</v>
          </cell>
          <cell r="G50">
            <v>5</v>
          </cell>
        </row>
        <row r="51">
          <cell r="G51">
            <v>21</v>
          </cell>
        </row>
        <row r="52">
          <cell r="A52">
            <v>12</v>
          </cell>
        </row>
        <row r="53">
          <cell r="A53">
            <v>53</v>
          </cell>
        </row>
        <row r="54">
          <cell r="D54">
            <v>12</v>
          </cell>
        </row>
        <row r="55">
          <cell r="D55">
            <v>21</v>
          </cell>
        </row>
        <row r="56">
          <cell r="A56">
            <v>21</v>
          </cell>
        </row>
        <row r="57">
          <cell r="A57">
            <v>44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"/>
      <sheetName val="REGISTER"/>
      <sheetName val="DS"/>
      <sheetName val="QUALIFICATION"/>
      <sheetName val="QUALIFICATION_PRINT"/>
      <sheetName val="QUALIFICATION_TOTAL"/>
      <sheetName val="TOP16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66FCD-B796-4541-B8C1-6A1BF6CC0289}" name="Table135" displayName="Table135" ref="B10:H80" totalsRowShown="0" headerRowDxfId="20" dataDxfId="19">
  <autoFilter ref="B10:H80" xr:uid="{2F6B2B57-F325-1947-BBD8-0580490ED2D6}"/>
  <sortState ref="B11:H80">
    <sortCondition ref="B10:B80"/>
  </sortState>
  <tableColumns count="7">
    <tableColumn id="1" xr3:uid="{6DF855AD-255F-874C-9D0D-F5468F8E678A}" name="Nr.p.k." dataDxfId="18"/>
    <tableColumn id="2" xr3:uid="{2AA3ED46-94EA-9F46-B09F-BDD384B895D5}" name="Starta nr." dataDxfId="17">
      <calculatedColumnFormula>INDEX([1]QUALIFICATION!$A$6:$A$90,MATCH(LARGE([1]QUALIFICATION!$Q$6:$Q$90,ROWS([1]QUALIFICATION!$1:1)),[1]QUALIFICATION!$Q$6:$Q$90,0))</calculatedColumnFormula>
    </tableColumn>
    <tableColumn id="3" xr3:uid="{021BCBE4-F5B9-644E-9C68-BD3DFB5B8364}" name="Vārds, Uzvārds" dataDxfId="16">
      <calculatedColumnFormula>INDEX([1]QUALIFICATION!$B$6:$B$90,MATCH(LARGE([1]QUALIFICATION!$Q$6:$Q$90,ROWS([1]QUALIFICATION!$1:1)),[1]QUALIFICATION!$Q$6:$Q$90,0))</calculatedColumnFormula>
    </tableColumn>
    <tableColumn id="4" xr3:uid="{1DE66485-CE2C-BC42-A88F-9BD78DB02456}" name="K1" dataDxfId="15">
      <calculatedColumnFormula>INDEX([1]QUALIFICATION!$H$6:$H$90,MATCH(LARGE([1]QUALIFICATION!$Q$6:$Q$90,ROWS([1]QUALIFICATION!$1:1)),[1]QUALIFICATION!$Q$6:$Q$90,0))</calculatedColumnFormula>
    </tableColumn>
    <tableColumn id="11" xr3:uid="{66B3FCEB-E624-9642-BD12-15C8EEC882A7}" name="K2" dataDxfId="14">
      <calculatedColumnFormula>INDEX([1]QUALIFICATION!$N$6:$N$90,MATCH(LARGE([1]QUALIFICATION!$Q$6:$Q$90,ROWS([1]QUALIFICATION!$1:1)),[1]QUALIFICATION!$Q$6:$Q$90,0))</calculatedColumnFormula>
    </tableColumn>
    <tableColumn id="12" xr3:uid="{9F146C4F-01CF-5945-9DD8-9363097825C4}" name="LABĀKAIS K" dataDxfId="13">
      <calculatedColumnFormula>LARGE([1]QUALIFICATION!$P$6:$P$90,Table135[[#This Row],[Nr.p.k.]])</calculatedColumnFormula>
    </tableColumn>
    <tableColumn id="5" xr3:uid="{70938A1C-85BA-4E4E-B796-A84B798C6DB7}" name="FINĀLS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E7D1CB-827D-AE4F-95A7-14720B7012B9}" name="Table1353" displayName="Table1353" ref="B10:G35" totalsRowShown="0" headerRowDxfId="11" dataDxfId="10">
  <autoFilter ref="B10:G35" xr:uid="{B5F174D9-7DEA-8D44-9253-0CCA2363EA08}"/>
  <sortState ref="B11:G35">
    <sortCondition descending="1" ref="G10:G35"/>
  </sortState>
  <tableColumns count="6">
    <tableColumn id="1" xr3:uid="{E91FB96F-25FB-3342-8FD9-CF0BDA86782F}" name="Nr.p.k." dataDxfId="9"/>
    <tableColumn id="2" xr3:uid="{2CC12A49-51AF-DA4A-8FF1-4D98ED32B5EE}" name="Starta nr." dataDxfId="8">
      <calculatedColumnFormula>INDEX([2]QUALIFICATION!$A$6:$A$90,MATCH(LARGE([2]QUALIFICATION!$Q$6:$Q$90,ROWS([2]QUALIFICATION!$1:1)),[2]QUALIFICATION!$Q$6:$Q$90,0))</calculatedColumnFormula>
    </tableColumn>
    <tableColumn id="3" xr3:uid="{0C0E7E31-E785-464F-B5DE-0F4EDA8CAB2D}" name="Vārds, Uzvārds" dataDxfId="7">
      <calculatedColumnFormula>INDEX([2]QUALIFICATION!$B$6:$B$90,MATCH(LARGE([2]QUALIFICATION!$Q$6:$Q$90,ROWS([2]QUALIFICATION!$1:1)),[2]QUALIFICATION!$Q$6:$Q$90,0))</calculatedColumnFormula>
    </tableColumn>
    <tableColumn id="4" xr3:uid="{868A7F41-7047-034F-B49D-450DF59D941A}" name="K1" dataDxfId="6">
      <calculatedColumnFormula>INDEX([2]QUALIFICATION!$H$6:$H$90,MATCH(LARGE([2]QUALIFICATION!$Q$6:$Q$90,ROWS([2]QUALIFICATION!$1:1)),[2]QUALIFICATION!$Q$6:$Q$90,0))</calculatedColumnFormula>
    </tableColumn>
    <tableColumn id="11" xr3:uid="{B002964D-1F01-3F43-8FAC-78932F16C983}" name="K2" dataDxfId="5">
      <calculatedColumnFormula>INDEX([2]QUALIFICATION!$N$6:$N$90,MATCH(LARGE([2]QUALIFICATION!$Q$6:$Q$90,ROWS([2]QUALIFICATION!$1:1)),[2]QUALIFICATION!$Q$6:$Q$90,0))</calculatedColumnFormula>
    </tableColumn>
    <tableColumn id="12" xr3:uid="{C55A1307-C3F7-1548-AA1E-18390ECAD2E9}" name="LABĀKAIS K" dataDxfId="4">
      <calculatedColumnFormula>LARGE([2]QUALIFICATION!$P$6:$P$90,Table1353[[#This Row],[Nr.p.k.]])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00F6D-67DD-E741-A74F-2595C3746285}">
  <dimension ref="B1:K101"/>
  <sheetViews>
    <sheetView workbookViewId="0">
      <selection activeCell="E96" sqref="E96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2" customWidth="1"/>
    <col min="4" max="4" width="29.6640625" style="1" customWidth="1"/>
    <col min="5" max="5" width="9.5" style="2" customWidth="1"/>
    <col min="6" max="6" width="9.5" style="1" customWidth="1"/>
    <col min="7" max="7" width="12" style="1" customWidth="1"/>
    <col min="8" max="8" width="9" style="1" hidden="1" customWidth="1"/>
    <col min="9" max="9" width="9.1640625" style="1" customWidth="1"/>
    <col min="10" max="10" width="8.1640625" style="1" hidden="1" customWidth="1"/>
    <col min="11" max="11" width="13.33203125" style="1" hidden="1" customWidth="1"/>
    <col min="12" max="16384" width="8.83203125" style="1"/>
  </cols>
  <sheetData>
    <row r="1" spans="2:11" ht="6" customHeight="1" x14ac:dyDescent="0.2"/>
    <row r="2" spans="2:11" ht="21" customHeight="1" x14ac:dyDescent="0.2">
      <c r="D2" s="3" t="s">
        <v>0</v>
      </c>
      <c r="E2" s="3"/>
      <c r="F2" s="3"/>
      <c r="G2" s="3"/>
      <c r="H2" s="4"/>
      <c r="I2" s="4"/>
    </row>
    <row r="3" spans="2:11" ht="8" customHeight="1" x14ac:dyDescent="0.2">
      <c r="D3" s="5"/>
      <c r="E3" s="5"/>
      <c r="F3" s="5"/>
      <c r="G3" s="5"/>
      <c r="H3" s="2"/>
      <c r="I3" s="2"/>
    </row>
    <row r="4" spans="2:11" ht="15" customHeight="1" x14ac:dyDescent="0.2">
      <c r="D4" s="5" t="s">
        <v>1</v>
      </c>
      <c r="E4" s="5"/>
      <c r="F4" s="5"/>
      <c r="G4" s="5"/>
      <c r="H4" s="2"/>
      <c r="I4" s="2"/>
    </row>
    <row r="5" spans="2:11" x14ac:dyDescent="0.2">
      <c r="D5" s="6" t="s">
        <v>2</v>
      </c>
      <c r="E5" s="6"/>
      <c r="F5" s="6"/>
      <c r="G5" s="6"/>
      <c r="H5" s="7"/>
      <c r="I5" s="7"/>
    </row>
    <row r="6" spans="2:11" ht="6" customHeight="1" x14ac:dyDescent="0.2">
      <c r="D6" s="8"/>
      <c r="E6" s="8"/>
      <c r="F6" s="8"/>
      <c r="G6" s="8"/>
      <c r="H6" s="9"/>
      <c r="I6" s="9"/>
    </row>
    <row r="7" spans="2:11" ht="16" x14ac:dyDescent="0.2">
      <c r="D7" s="10" t="s">
        <v>3</v>
      </c>
      <c r="E7" s="10"/>
      <c r="F7" s="10"/>
      <c r="G7" s="10"/>
      <c r="H7" s="11"/>
      <c r="I7" s="11"/>
    </row>
    <row r="8" spans="2:11" ht="17" customHeight="1" x14ac:dyDescent="0.2">
      <c r="D8" s="12" t="s">
        <v>4</v>
      </c>
      <c r="E8" s="12"/>
      <c r="F8" s="12"/>
      <c r="G8" s="12"/>
      <c r="H8" s="13"/>
      <c r="I8" s="13"/>
    </row>
    <row r="9" spans="2:11" ht="8" customHeight="1" x14ac:dyDescent="0.2">
      <c r="D9" s="13"/>
      <c r="E9" s="13"/>
    </row>
    <row r="10" spans="2:11" s="15" customFormat="1" ht="31" customHeight="1" x14ac:dyDescent="0.2"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/>
      <c r="J10" s="15" t="s">
        <v>12</v>
      </c>
      <c r="K10" s="15" t="s">
        <v>13</v>
      </c>
    </row>
    <row r="11" spans="2:11" x14ac:dyDescent="0.2">
      <c r="B11" s="16">
        <v>1</v>
      </c>
      <c r="C11" s="2" t="str">
        <f>INDEX([1]QUALIFICATION!$A$6:$A$90,MATCH(LARGE([1]QUALIFICATION!$Q$6:$Q$90,ROWS([1]QUALIFICATION!$1:1)),[1]QUALIFICATION!$Q$6:$Q$90,0))</f>
        <v>LV37</v>
      </c>
      <c r="D11" s="17" t="str">
        <f>INDEX([1]QUALIFICATION!$B$6:$B$90,MATCH(LARGE([1]QUALIFICATION!$Q$6:$Q$90,ROWS([1]QUALIFICATION!$1:1)),[1]QUALIFICATION!$Q$6:$Q$90,0))</f>
        <v>JĀNIS BĒRZIŅŠ</v>
      </c>
      <c r="E11" s="18">
        <f>INDEX([1]QUALIFICATION!$H$6:$H$90,MATCH(LARGE([1]QUALIFICATION!$Q$6:$Q$90,ROWS([1]QUALIFICATION!$1:1)),[1]QUALIFICATION!$Q$6:$Q$90,0))</f>
        <v>90</v>
      </c>
      <c r="F11" s="19">
        <f>INDEX([1]QUALIFICATION!$N$6:$N$90,MATCH(LARGE([1]QUALIFICATION!$Q$6:$Q$90,ROWS([1]QUALIFICATION!$1:1)),[1]QUALIFICATION!$Q$6:$Q$90,0))</f>
        <v>90</v>
      </c>
      <c r="G11" s="20">
        <f>LARGE([1]QUALIFICATION!$P$6:$P$90,Table135[[#This Row],[Nr.p.k.]])</f>
        <v>90</v>
      </c>
      <c r="H11" s="20"/>
      <c r="I11" s="20"/>
      <c r="J11" s="1">
        <v>1</v>
      </c>
      <c r="K11" s="1">
        <f>IF(Table135[[#This Row],[LABĀKAIS K]]&gt;0, Table135[[#This Row],[LABĀKAIS K]],"")</f>
        <v>90</v>
      </c>
    </row>
    <row r="12" spans="2:11" x14ac:dyDescent="0.2">
      <c r="B12" s="16">
        <v>2</v>
      </c>
      <c r="C12" s="2" t="str">
        <f>INDEX([1]QUALIFICATION!$A$6:$A$90,MATCH(LARGE([1]QUALIFICATION!$Q$6:$Q$90,ROWS([1]QUALIFICATION!$1:2)),[1]QUALIFICATION!$Q$6:$Q$90,0))</f>
        <v>LV64</v>
      </c>
      <c r="D12" s="17" t="str">
        <f>INDEX([1]QUALIFICATION!$B$6:$B$90,MATCH(LARGE([1]QUALIFICATION!$Q$6:$Q$90,ROWS([1]QUALIFICATION!$1:2)),[1]QUALIFICATION!$Q$6:$Q$90,0))</f>
        <v>JĀNIS CIEDRA</v>
      </c>
      <c r="E12" s="18">
        <f>INDEX([1]QUALIFICATION!$H$6:$H$90,MATCH(LARGE([1]QUALIFICATION!$Q$6:$Q$90,ROWS([1]QUALIFICATION!$1:2)),[1]QUALIFICATION!$Q$6:$Q$90,0))</f>
        <v>86</v>
      </c>
      <c r="F12" s="19">
        <f>INDEX([1]QUALIFICATION!$N$6:$N$90,MATCH(LARGE([1]QUALIFICATION!$Q$6:$Q$90,ROWS([1]QUALIFICATION!$1:2)),[1]QUALIFICATION!$Q$6:$Q$90,0))</f>
        <v>89</v>
      </c>
      <c r="G12" s="20">
        <f>LARGE([1]QUALIFICATION!$P$6:$P$90,Table135[[#This Row],[Nr.p.k.]])</f>
        <v>89</v>
      </c>
      <c r="H12" s="20"/>
      <c r="I12" s="20"/>
      <c r="J12" s="1">
        <v>2</v>
      </c>
      <c r="K12" s="1">
        <f>IF(Table135[[#This Row],[LABĀKAIS K]]&gt;0, Table135[[#This Row],[LABĀKAIS K]],"")</f>
        <v>89</v>
      </c>
    </row>
    <row r="13" spans="2:11" x14ac:dyDescent="0.2">
      <c r="B13" s="16">
        <v>3</v>
      </c>
      <c r="C13" s="2" t="str">
        <f>INDEX([1]QUALIFICATION!$A$6:$A$90,MATCH(LARGE([1]QUALIFICATION!$Q$6:$Q$90,ROWS([1]QUALIFICATION!$1:3)),[1]QUALIFICATION!$Q$6:$Q$90,0))</f>
        <v>LV9</v>
      </c>
      <c r="D13" s="17" t="str">
        <f>INDEX([1]QUALIFICATION!$B$6:$B$90,MATCH(LARGE([1]QUALIFICATION!$Q$6:$Q$90,ROWS([1]QUALIFICATION!$1:3)),[1]QUALIFICATION!$Q$6:$Q$90,0))</f>
        <v>MĀRTIŅŠ RĀZMANIS</v>
      </c>
      <c r="E13" s="18">
        <f>INDEX([1]QUALIFICATION!$H$6:$H$90,MATCH(LARGE([1]QUALIFICATION!$Q$6:$Q$90,ROWS([1]QUALIFICATION!$1:3)),[1]QUALIFICATION!$Q$6:$Q$90,0))</f>
        <v>60</v>
      </c>
      <c r="F13" s="19">
        <f>INDEX([1]QUALIFICATION!$N$6:$N$90,MATCH(LARGE([1]QUALIFICATION!$Q$6:$Q$90,ROWS([1]QUALIFICATION!$1:3)),[1]QUALIFICATION!$Q$6:$Q$90,0))</f>
        <v>88</v>
      </c>
      <c r="G13" s="20">
        <f>LARGE([1]QUALIFICATION!$P$6:$P$90,Table135[[#This Row],[Nr.p.k.]])</f>
        <v>88</v>
      </c>
      <c r="H13" s="20"/>
      <c r="I13" s="20"/>
      <c r="J13" s="1">
        <v>3</v>
      </c>
      <c r="K13" s="1">
        <f>IF(Table135[[#This Row],[LABĀKAIS K]]&gt;0, Table135[[#This Row],[LABĀKAIS K]],"")</f>
        <v>88</v>
      </c>
    </row>
    <row r="14" spans="2:11" x14ac:dyDescent="0.2">
      <c r="B14" s="16">
        <v>4</v>
      </c>
      <c r="C14" s="2" t="str">
        <f>INDEX([1]QUALIFICATION!$A$6:$A$90,MATCH(LARGE([1]QUALIFICATION!$Q$6:$Q$90,ROWS([1]QUALIFICATION!$1:4)),[1]QUALIFICATION!$Q$6:$Q$90,0))</f>
        <v>LV3</v>
      </c>
      <c r="D14" s="17" t="str">
        <f>INDEX([1]QUALIFICATION!$B$6:$B$90,MATCH(LARGE([1]QUALIFICATION!$Q$6:$Q$90,ROWS([1]QUALIFICATION!$1:4)),[1]QUALIFICATION!$Q$6:$Q$90,0))</f>
        <v>IGORS VOZŅAKOVSKIS</v>
      </c>
      <c r="E14" s="18">
        <f>INDEX([1]QUALIFICATION!$H$6:$H$90,MATCH(LARGE([1]QUALIFICATION!$Q$6:$Q$90,ROWS([1]QUALIFICATION!$1:4)),[1]QUALIFICATION!$Q$6:$Q$90,0))</f>
        <v>81</v>
      </c>
      <c r="F14" s="19">
        <f>INDEX([1]QUALIFICATION!$N$6:$N$90,MATCH(LARGE([1]QUALIFICATION!$Q$6:$Q$90,ROWS([1]QUALIFICATION!$1:4)),[1]QUALIFICATION!$Q$6:$Q$90,0))</f>
        <v>87</v>
      </c>
      <c r="G14" s="20">
        <f>LARGE([1]QUALIFICATION!$P$6:$P$90,Table135[[#This Row],[Nr.p.k.]])</f>
        <v>87</v>
      </c>
      <c r="H14" s="20"/>
      <c r="I14" s="20"/>
      <c r="J14" s="1">
        <v>4</v>
      </c>
      <c r="K14" s="1">
        <f>IF(Table135[[#This Row],[LABĀKAIS K]]&gt;0, Table135[[#This Row],[LABĀKAIS K]],"")</f>
        <v>87</v>
      </c>
    </row>
    <row r="15" spans="2:11" x14ac:dyDescent="0.2">
      <c r="B15" s="16">
        <v>5</v>
      </c>
      <c r="C15" s="2" t="str">
        <f>INDEX([1]QUALIFICATION!$A$6:$A$90,MATCH(LARGE([1]QUALIFICATION!$Q$6:$Q$90,ROWS([1]QUALIFICATION!$1:5)),[1]QUALIFICATION!$Q$6:$Q$90,0))</f>
        <v>EE1</v>
      </c>
      <c r="D15" s="17" t="str">
        <f>INDEX([1]QUALIFICATION!$B$6:$B$90,MATCH(LARGE([1]QUALIFICATION!$Q$6:$Q$90,ROWS([1]QUALIFICATION!$1:5)),[1]QUALIFICATION!$Q$6:$Q$90,0))</f>
        <v>RAGNAR VIINAPUU</v>
      </c>
      <c r="E15" s="18">
        <f>INDEX([1]QUALIFICATION!$H$6:$H$90,MATCH(LARGE([1]QUALIFICATION!$Q$6:$Q$90,ROWS([1]QUALIFICATION!$1:5)),[1]QUALIFICATION!$Q$6:$Q$90,0))</f>
        <v>86</v>
      </c>
      <c r="F15" s="19">
        <f>INDEX([1]QUALIFICATION!$N$6:$N$90,MATCH(LARGE([1]QUALIFICATION!$Q$6:$Q$90,ROWS([1]QUALIFICATION!$1:5)),[1]QUALIFICATION!$Q$6:$Q$90,0))</f>
        <v>80</v>
      </c>
      <c r="G15" s="20">
        <f>LARGE([1]QUALIFICATION!$P$6:$P$90,Table135[[#This Row],[Nr.p.k.]])</f>
        <v>86</v>
      </c>
      <c r="H15" s="20"/>
      <c r="I15" s="20"/>
      <c r="J15" s="1">
        <v>5</v>
      </c>
      <c r="K15" s="1">
        <f>IF(Table135[[#This Row],[LABĀKAIS K]]&gt;0, Table135[[#This Row],[LABĀKAIS K]],"")</f>
        <v>86</v>
      </c>
    </row>
    <row r="16" spans="2:11" x14ac:dyDescent="0.2">
      <c r="B16" s="16">
        <v>6</v>
      </c>
      <c r="C16" s="2" t="str">
        <f>INDEX([1]QUALIFICATION!$A$6:$A$90,MATCH(LARGE([1]QUALIFICATION!$Q$6:$Q$90,ROWS([1]QUALIFICATION!$1:6)),[1]QUALIFICATION!$Q$6:$Q$90,0))</f>
        <v>LV47</v>
      </c>
      <c r="D16" s="17" t="str">
        <f>INDEX([1]QUALIFICATION!$B$6:$B$90,MATCH(LARGE([1]QUALIFICATION!$Q$6:$Q$90,ROWS([1]QUALIFICATION!$1:6)),[1]QUALIFICATION!$Q$6:$Q$90,0))</f>
        <v>ROBERTS GOLDMANIS</v>
      </c>
      <c r="E16" s="18">
        <f>INDEX([1]QUALIFICATION!$H$6:$H$90,MATCH(LARGE([1]QUALIFICATION!$Q$6:$Q$90,ROWS([1]QUALIFICATION!$1:6)),[1]QUALIFICATION!$Q$6:$Q$90,0))</f>
        <v>84</v>
      </c>
      <c r="F16" s="19">
        <f>INDEX([1]QUALIFICATION!$N$6:$N$90,MATCH(LARGE([1]QUALIFICATION!$Q$6:$Q$90,ROWS([1]QUALIFICATION!$1:6)),[1]QUALIFICATION!$Q$6:$Q$90,0))</f>
        <v>80</v>
      </c>
      <c r="G16" s="20">
        <f>LARGE([1]QUALIFICATION!$P$6:$P$90,Table135[[#This Row],[Nr.p.k.]])</f>
        <v>84</v>
      </c>
      <c r="H16" s="20"/>
      <c r="I16" s="20"/>
      <c r="J16" s="1">
        <v>6</v>
      </c>
      <c r="K16" s="1">
        <f>IF(Table135[[#This Row],[LABĀKAIS K]]&gt;0, Table135[[#This Row],[LABĀKAIS K]],"")</f>
        <v>84</v>
      </c>
    </row>
    <row r="17" spans="2:11" x14ac:dyDescent="0.2">
      <c r="B17" s="16">
        <v>7</v>
      </c>
      <c r="C17" s="2" t="str">
        <f>INDEX([1]QUALIFICATION!$A$6:$A$90,MATCH(LARGE([1]QUALIFICATION!$Q$6:$Q$90,ROWS([1]QUALIFICATION!$1:7)),[1]QUALIFICATION!$Q$6:$Q$90,0))</f>
        <v>LV1</v>
      </c>
      <c r="D17" s="17" t="str">
        <f>INDEX([1]QUALIFICATION!$B$6:$B$90,MATCH(LARGE([1]QUALIFICATION!$Q$6:$Q$90,ROWS([1]QUALIFICATION!$1:7)),[1]QUALIFICATION!$Q$6:$Q$90,0))</f>
        <v>JĀNIS KAZAKS</v>
      </c>
      <c r="E17" s="18">
        <f>INDEX([1]QUALIFICATION!$H$6:$H$90,MATCH(LARGE([1]QUALIFICATION!$Q$6:$Q$90,ROWS([1]QUALIFICATION!$1:7)),[1]QUALIFICATION!$Q$6:$Q$90,0))</f>
        <v>80</v>
      </c>
      <c r="F17" s="19">
        <f>INDEX([1]QUALIFICATION!$N$6:$N$90,MATCH(LARGE([1]QUALIFICATION!$Q$6:$Q$90,ROWS([1]QUALIFICATION!$1:7)),[1]QUALIFICATION!$Q$6:$Q$90,0))</f>
        <v>83</v>
      </c>
      <c r="G17" s="20">
        <f>LARGE([1]QUALIFICATION!$P$6:$P$90,Table135[[#This Row],[Nr.p.k.]])</f>
        <v>83</v>
      </c>
      <c r="H17" s="20"/>
      <c r="I17" s="20"/>
      <c r="J17" s="1">
        <v>7</v>
      </c>
      <c r="K17" s="1">
        <f>IF(Table135[[#This Row],[LABĀKAIS K]]&gt;0, Table135[[#This Row],[LABĀKAIS K]],"")</f>
        <v>83</v>
      </c>
    </row>
    <row r="18" spans="2:11" x14ac:dyDescent="0.2">
      <c r="B18" s="16">
        <v>8</v>
      </c>
      <c r="C18" s="2" t="str">
        <f>INDEX([1]QUALIFICATION!$A$6:$A$90,MATCH(LARGE([1]QUALIFICATION!$Q$6:$Q$90,ROWS([1]QUALIFICATION!$1:8)),[1]QUALIFICATION!$Q$6:$Q$90,0))</f>
        <v>LV20</v>
      </c>
      <c r="D18" s="17" t="str">
        <f>INDEX([1]QUALIFICATION!$B$6:$B$90,MATCH(LARGE([1]QUALIFICATION!$Q$6:$Q$90,ROWS([1]QUALIFICATION!$1:8)),[1]QUALIFICATION!$Q$6:$Q$90,0))</f>
        <v>IMANTS BITMETS</v>
      </c>
      <c r="E18" s="18">
        <f>INDEX([1]QUALIFICATION!$H$6:$H$90,MATCH(LARGE([1]QUALIFICATION!$Q$6:$Q$90,ROWS([1]QUALIFICATION!$1:8)),[1]QUALIFICATION!$Q$6:$Q$90,0))</f>
        <v>83</v>
      </c>
      <c r="F18" s="19">
        <f>INDEX([1]QUALIFICATION!$N$6:$N$90,MATCH(LARGE([1]QUALIFICATION!$Q$6:$Q$90,ROWS([1]QUALIFICATION!$1:8)),[1]QUALIFICATION!$Q$6:$Q$90,0))</f>
        <v>77</v>
      </c>
      <c r="G18" s="20">
        <f>LARGE([1]QUALIFICATION!$P$6:$P$90,Table135[[#This Row],[Nr.p.k.]])</f>
        <v>83</v>
      </c>
      <c r="H18" s="20"/>
      <c r="I18" s="20"/>
      <c r="J18" s="1">
        <v>8</v>
      </c>
      <c r="K18" s="1">
        <f>IF(Table135[[#This Row],[LABĀKAIS K]]&gt;0, Table135[[#This Row],[LABĀKAIS K]],"")</f>
        <v>83</v>
      </c>
    </row>
    <row r="19" spans="2:11" x14ac:dyDescent="0.2">
      <c r="B19" s="16">
        <v>9</v>
      </c>
      <c r="C19" s="2" t="str">
        <f>INDEX([1]QUALIFICATION!$A$6:$A$90,MATCH(LARGE([1]QUALIFICATION!$Q$6:$Q$90,ROWS([1]QUALIFICATION!$1:9)),[1]QUALIFICATION!$Q$6:$Q$90,0))</f>
        <v>LV54</v>
      </c>
      <c r="D19" s="17" t="str">
        <f>INDEX([1]QUALIFICATION!$B$6:$B$90,MATCH(LARGE([1]QUALIFICATION!$Q$6:$Q$90,ROWS([1]QUALIFICATION!$1:9)),[1]QUALIFICATION!$Q$6:$Q$90,0))</f>
        <v>RUDOLFS SALMANIS</v>
      </c>
      <c r="E19" s="18">
        <f>INDEX([1]QUALIFICATION!$H$6:$H$90,MATCH(LARGE([1]QUALIFICATION!$Q$6:$Q$90,ROWS([1]QUALIFICATION!$1:9)),[1]QUALIFICATION!$Q$6:$Q$90,0))</f>
        <v>77</v>
      </c>
      <c r="F19" s="19">
        <f>INDEX([1]QUALIFICATION!$N$6:$N$90,MATCH(LARGE([1]QUALIFICATION!$Q$6:$Q$90,ROWS([1]QUALIFICATION!$1:9)),[1]QUALIFICATION!$Q$6:$Q$90,0))</f>
        <v>83</v>
      </c>
      <c r="G19" s="20">
        <f>LARGE([1]QUALIFICATION!$P$6:$P$90,Table135[[#This Row],[Nr.p.k.]])</f>
        <v>83</v>
      </c>
      <c r="H19" s="20"/>
      <c r="I19" s="20"/>
      <c r="J19" s="1">
        <v>9</v>
      </c>
      <c r="K19" s="1">
        <f>IF(Table135[[#This Row],[LABĀKAIS K]]&gt;0, Table135[[#This Row],[LABĀKAIS K]],"")</f>
        <v>83</v>
      </c>
    </row>
    <row r="20" spans="2:11" x14ac:dyDescent="0.2">
      <c r="B20" s="16">
        <v>10</v>
      </c>
      <c r="C20" s="2" t="str">
        <f>INDEX([1]QUALIFICATION!$A$6:$A$90,MATCH(LARGE([1]QUALIFICATION!$Q$6:$Q$90,ROWS([1]QUALIFICATION!$1:10)),[1]QUALIFICATION!$Q$6:$Q$90,0))</f>
        <v>EE15</v>
      </c>
      <c r="D20" s="17" t="str">
        <f>INDEX([1]QUALIFICATION!$B$6:$B$90,MATCH(LARGE([1]QUALIFICATION!$Q$6:$Q$90,ROWS([1]QUALIFICATION!$1:10)),[1]QUALIFICATION!$Q$6:$Q$90,0))</f>
        <v>SERGEI ŠESTOPALOV</v>
      </c>
      <c r="E20" s="18">
        <f>INDEX([1]QUALIFICATION!$H$6:$H$90,MATCH(LARGE([1]QUALIFICATION!$Q$6:$Q$90,ROWS([1]QUALIFICATION!$1:10)),[1]QUALIFICATION!$Q$6:$Q$90,0))</f>
        <v>62</v>
      </c>
      <c r="F20" s="19">
        <f>INDEX([1]QUALIFICATION!$N$6:$N$90,MATCH(LARGE([1]QUALIFICATION!$Q$6:$Q$90,ROWS([1]QUALIFICATION!$1:10)),[1]QUALIFICATION!$Q$6:$Q$90,0))</f>
        <v>83</v>
      </c>
      <c r="G20" s="20">
        <f>LARGE([1]QUALIFICATION!$P$6:$P$90,Table135[[#This Row],[Nr.p.k.]])</f>
        <v>83</v>
      </c>
      <c r="H20" s="20"/>
      <c r="I20" s="20"/>
      <c r="J20" s="1">
        <v>10</v>
      </c>
      <c r="K20" s="1">
        <f>IF(Table135[[#This Row],[LABĀKAIS K]]&gt;0, Table135[[#This Row],[LABĀKAIS K]],"")</f>
        <v>83</v>
      </c>
    </row>
    <row r="21" spans="2:11" x14ac:dyDescent="0.2">
      <c r="B21" s="16">
        <v>11</v>
      </c>
      <c r="C21" s="2" t="str">
        <f>INDEX([1]QUALIFICATION!$A$6:$A$90,MATCH(LARGE([1]QUALIFICATION!$Q$6:$Q$90,ROWS([1]QUALIFICATION!$1:11)),[1]QUALIFICATION!$Q$6:$Q$90,0))</f>
        <v>LV98</v>
      </c>
      <c r="D21" s="17" t="str">
        <f>INDEX([1]QUALIFICATION!$B$6:$B$90,MATCH(LARGE([1]QUALIFICATION!$Q$6:$Q$90,ROWS([1]QUALIFICATION!$1:11)),[1]QUALIFICATION!$Q$6:$Q$90,0))</f>
        <v>DĀNIELS LĀCIS</v>
      </c>
      <c r="E21" s="18">
        <f>INDEX([1]QUALIFICATION!$H$6:$H$90,MATCH(LARGE([1]QUALIFICATION!$Q$6:$Q$90,ROWS([1]QUALIFICATION!$1:11)),[1]QUALIFICATION!$Q$6:$Q$90,0))</f>
        <v>64</v>
      </c>
      <c r="F21" s="19">
        <f>INDEX([1]QUALIFICATION!$N$6:$N$90,MATCH(LARGE([1]QUALIFICATION!$Q$6:$Q$90,ROWS([1]QUALIFICATION!$1:11)),[1]QUALIFICATION!$Q$6:$Q$90,0))</f>
        <v>82</v>
      </c>
      <c r="G21" s="20">
        <f>LARGE([1]QUALIFICATION!$P$6:$P$90,Table135[[#This Row],[Nr.p.k.]])</f>
        <v>82</v>
      </c>
      <c r="H21" s="20"/>
      <c r="I21" s="20"/>
      <c r="J21" s="1">
        <v>11</v>
      </c>
      <c r="K21" s="1">
        <f>IF(Table135[[#This Row],[LABĀKAIS K]]&gt;0, Table135[[#This Row],[LABĀKAIS K]],"")</f>
        <v>82</v>
      </c>
    </row>
    <row r="22" spans="2:11" x14ac:dyDescent="0.2">
      <c r="B22" s="16">
        <v>12</v>
      </c>
      <c r="C22" s="2" t="str">
        <f>INDEX([1]QUALIFICATION!$A$6:$A$90,MATCH(LARGE([1]QUALIFICATION!$Q$6:$Q$90,ROWS([1]QUALIFICATION!$1:12)),[1]QUALIFICATION!$Q$6:$Q$90,0))</f>
        <v>EE9</v>
      </c>
      <c r="D22" s="17" t="str">
        <f>INDEX([1]QUALIFICATION!$B$6:$B$90,MATCH(LARGE([1]QUALIFICATION!$Q$6:$Q$90,ROWS([1]QUALIFICATION!$1:12)),[1]QUALIFICATION!$Q$6:$Q$90,0))</f>
        <v>REINER MUULI</v>
      </c>
      <c r="E22" s="18">
        <f>INDEX([1]QUALIFICATION!$H$6:$H$90,MATCH(LARGE([1]QUALIFICATION!$Q$6:$Q$90,ROWS([1]QUALIFICATION!$1:12)),[1]QUALIFICATION!$Q$6:$Q$90,0))</f>
        <v>51</v>
      </c>
      <c r="F22" s="19">
        <f>INDEX([1]QUALIFICATION!$N$6:$N$90,MATCH(LARGE([1]QUALIFICATION!$Q$6:$Q$90,ROWS([1]QUALIFICATION!$1:12)),[1]QUALIFICATION!$Q$6:$Q$90,0))</f>
        <v>82</v>
      </c>
      <c r="G22" s="20">
        <f>LARGE([1]QUALIFICATION!$P$6:$P$90,Table135[[#This Row],[Nr.p.k.]])</f>
        <v>82</v>
      </c>
      <c r="H22" s="20"/>
      <c r="I22" s="20"/>
      <c r="J22" s="1">
        <v>12</v>
      </c>
      <c r="K22" s="1">
        <f>IF(Table135[[#This Row],[LABĀKAIS K]]&gt;0, Table135[[#This Row],[LABĀKAIS K]],"")</f>
        <v>82</v>
      </c>
    </row>
    <row r="23" spans="2:11" x14ac:dyDescent="0.2">
      <c r="B23" s="16">
        <v>13</v>
      </c>
      <c r="C23" s="2" t="str">
        <f>INDEX([1]QUALIFICATION!$A$6:$A$90,MATCH(LARGE([1]QUALIFICATION!$Q$6:$Q$90,ROWS([1]QUALIFICATION!$1:13)),[1]QUALIFICATION!$Q$6:$Q$90,0))</f>
        <v>LV28</v>
      </c>
      <c r="D23" s="17" t="str">
        <f>INDEX([1]QUALIFICATION!$B$6:$B$90,MATCH(LARGE([1]QUALIFICATION!$Q$6:$Q$90,ROWS([1]QUALIFICATION!$1:13)),[1]QUALIFICATION!$Q$6:$Q$90,0))</f>
        <v>PETERIS LĀCIS</v>
      </c>
      <c r="E23" s="18">
        <f>INDEX([1]QUALIFICATION!$H$6:$H$90,MATCH(LARGE([1]QUALIFICATION!$Q$6:$Q$90,ROWS([1]QUALIFICATION!$1:13)),[1]QUALIFICATION!$Q$6:$Q$90,0))</f>
        <v>61</v>
      </c>
      <c r="F23" s="19">
        <f>INDEX([1]QUALIFICATION!$N$6:$N$90,MATCH(LARGE([1]QUALIFICATION!$Q$6:$Q$90,ROWS([1]QUALIFICATION!$1:13)),[1]QUALIFICATION!$Q$6:$Q$90,0))</f>
        <v>81</v>
      </c>
      <c r="G23" s="20">
        <f>LARGE([1]QUALIFICATION!$P$6:$P$90,Table135[[#This Row],[Nr.p.k.]])</f>
        <v>81</v>
      </c>
      <c r="H23" s="20"/>
      <c r="I23" s="20"/>
      <c r="J23" s="1">
        <v>13</v>
      </c>
      <c r="K23" s="1">
        <f>IF(Table135[[#This Row],[LABĀKAIS K]]&gt;0, Table135[[#This Row],[LABĀKAIS K]],"")</f>
        <v>81</v>
      </c>
    </row>
    <row r="24" spans="2:11" x14ac:dyDescent="0.2">
      <c r="B24" s="16">
        <v>14</v>
      </c>
      <c r="C24" s="2" t="str">
        <f>INDEX([1]QUALIFICATION!$A$6:$A$90,MATCH(LARGE([1]QUALIFICATION!$Q$6:$Q$90,ROWS([1]QUALIFICATION!$1:14)),[1]QUALIFICATION!$Q$6:$Q$90,0))</f>
        <v>LV13</v>
      </c>
      <c r="D24" s="17" t="str">
        <f>INDEX([1]QUALIFICATION!$B$6:$B$90,MATCH(LARGE([1]QUALIFICATION!$Q$6:$Q$90,ROWS([1]QUALIFICATION!$1:14)),[1]QUALIFICATION!$Q$6:$Q$90,0))</f>
        <v>EDGARS KROĢERIS</v>
      </c>
      <c r="E24" s="18">
        <f>INDEX([1]QUALIFICATION!$H$6:$H$90,MATCH(LARGE([1]QUALIFICATION!$Q$6:$Q$90,ROWS([1]QUALIFICATION!$1:14)),[1]QUALIFICATION!$Q$6:$Q$90,0))</f>
        <v>80</v>
      </c>
      <c r="F24" s="19">
        <f>INDEX([1]QUALIFICATION!$N$6:$N$90,MATCH(LARGE([1]QUALIFICATION!$Q$6:$Q$90,ROWS([1]QUALIFICATION!$1:14)),[1]QUALIFICATION!$Q$6:$Q$90,0))</f>
        <v>80</v>
      </c>
      <c r="G24" s="20">
        <f>LARGE([1]QUALIFICATION!$P$6:$P$90,Table135[[#This Row],[Nr.p.k.]])</f>
        <v>80</v>
      </c>
      <c r="H24" s="20"/>
      <c r="I24" s="20"/>
      <c r="J24" s="1">
        <v>14</v>
      </c>
      <c r="K24" s="1">
        <f>IF(Table135[[#This Row],[LABĀKAIS K]]&gt;0, Table135[[#This Row],[LABĀKAIS K]],"")</f>
        <v>80</v>
      </c>
    </row>
    <row r="25" spans="2:11" x14ac:dyDescent="0.2">
      <c r="B25" s="16">
        <v>15</v>
      </c>
      <c r="C25" s="2" t="str">
        <f>INDEX([1]QUALIFICATION!$A$6:$A$90,MATCH(LARGE([1]QUALIFICATION!$Q$6:$Q$90,ROWS([1]QUALIFICATION!$1:15)),[1]QUALIFICATION!$Q$6:$Q$90,0))</f>
        <v>LV75</v>
      </c>
      <c r="D25" s="17" t="str">
        <f>INDEX([1]QUALIFICATION!$B$6:$B$90,MATCH(LARGE([1]QUALIFICATION!$Q$6:$Q$90,ROWS([1]QUALIFICATION!$1:15)),[1]QUALIFICATION!$Q$6:$Q$90,0))</f>
        <v>RIHARDS JERMAĻONOKS</v>
      </c>
      <c r="E25" s="18">
        <f>INDEX([1]QUALIFICATION!$H$6:$H$90,MATCH(LARGE([1]QUALIFICATION!$Q$6:$Q$90,ROWS([1]QUALIFICATION!$1:15)),[1]QUALIFICATION!$Q$6:$Q$90,0))</f>
        <v>80</v>
      </c>
      <c r="F25" s="19">
        <f>INDEX([1]QUALIFICATION!$N$6:$N$90,MATCH(LARGE([1]QUALIFICATION!$Q$6:$Q$90,ROWS([1]QUALIFICATION!$1:15)),[1]QUALIFICATION!$Q$6:$Q$90,0))</f>
        <v>78</v>
      </c>
      <c r="G25" s="20">
        <f>LARGE([1]QUALIFICATION!$P$6:$P$90,Table135[[#This Row],[Nr.p.k.]])</f>
        <v>80</v>
      </c>
      <c r="H25" s="20"/>
      <c r="I25" s="20"/>
      <c r="J25" s="1">
        <v>15</v>
      </c>
      <c r="K25" s="1">
        <f>IF(Table135[[#This Row],[LABĀKAIS K]]&gt;0, Table135[[#This Row],[LABĀKAIS K]],"")</f>
        <v>80</v>
      </c>
    </row>
    <row r="26" spans="2:11" x14ac:dyDescent="0.2">
      <c r="B26" s="16">
        <v>16</v>
      </c>
      <c r="C26" s="2" t="str">
        <f>INDEX([1]QUALIFICATION!$A$6:$A$90,MATCH(LARGE([1]QUALIFICATION!$Q$6:$Q$90,ROWS([1]QUALIFICATION!$1:16)),[1]QUALIFICATION!$Q$6:$Q$90,0))</f>
        <v>LV24</v>
      </c>
      <c r="D26" s="17" t="str">
        <f>INDEX([1]QUALIFICATION!$B$6:$B$90,MATCH(LARGE([1]QUALIFICATION!$Q$6:$Q$90,ROWS([1]QUALIFICATION!$1:16)),[1]QUALIFICATION!$Q$6:$Q$90,0))</f>
        <v>NIKOLASS GULBIS</v>
      </c>
      <c r="E26" s="18">
        <f>INDEX([1]QUALIFICATION!$H$6:$H$90,MATCH(LARGE([1]QUALIFICATION!$Q$6:$Q$90,ROWS([1]QUALIFICATION!$1:16)),[1]QUALIFICATION!$Q$6:$Q$90,0))</f>
        <v>62</v>
      </c>
      <c r="F26" s="19">
        <f>INDEX([1]QUALIFICATION!$N$6:$N$90,MATCH(LARGE([1]QUALIFICATION!$Q$6:$Q$90,ROWS([1]QUALIFICATION!$1:16)),[1]QUALIFICATION!$Q$6:$Q$90,0))</f>
        <v>78</v>
      </c>
      <c r="G26" s="20">
        <f>LARGE([1]QUALIFICATION!$P$6:$P$90,Table135[[#This Row],[Nr.p.k.]])</f>
        <v>78</v>
      </c>
      <c r="H26" s="20"/>
      <c r="I26" s="20"/>
      <c r="J26" s="1">
        <v>16</v>
      </c>
      <c r="K26" s="1">
        <f>IF(Table135[[#This Row],[LABĀKAIS K]]&gt;0, Table135[[#This Row],[LABĀKAIS K]],"")</f>
        <v>78</v>
      </c>
    </row>
    <row r="27" spans="2:11" x14ac:dyDescent="0.2">
      <c r="B27" s="16">
        <v>17</v>
      </c>
      <c r="C27" s="2" t="str">
        <f>INDEX([1]QUALIFICATION!$A$6:$A$90,MATCH(LARGE([1]QUALIFICATION!$Q$6:$Q$90,ROWS([1]QUALIFICATION!$1:17)),[1]QUALIFICATION!$Q$6:$Q$90,0))</f>
        <v>LV41</v>
      </c>
      <c r="D27" s="17" t="str">
        <f>INDEX([1]QUALIFICATION!$B$6:$B$90,MATCH(LARGE([1]QUALIFICATION!$Q$6:$Q$90,ROWS([1]QUALIFICATION!$1:17)),[1]QUALIFICATION!$Q$6:$Q$90,0))</f>
        <v>JEVGENIJS DUBIN</v>
      </c>
      <c r="E27" s="18">
        <f>INDEX([1]QUALIFICATION!$H$6:$H$90,MATCH(LARGE([1]QUALIFICATION!$Q$6:$Q$90,ROWS([1]QUALIFICATION!$1:17)),[1]QUALIFICATION!$Q$6:$Q$90,0))</f>
        <v>77</v>
      </c>
      <c r="F27" s="19">
        <f>INDEX([1]QUALIFICATION!$N$6:$N$90,MATCH(LARGE([1]QUALIFICATION!$Q$6:$Q$90,ROWS([1]QUALIFICATION!$1:17)),[1]QUALIFICATION!$Q$6:$Q$90,0))</f>
        <v>77</v>
      </c>
      <c r="G27" s="20">
        <f>LARGE([1]QUALIFICATION!$P$6:$P$90,Table135[[#This Row],[Nr.p.k.]])</f>
        <v>77</v>
      </c>
      <c r="H27" s="20"/>
      <c r="I27" s="20"/>
      <c r="J27" s="1">
        <v>17</v>
      </c>
      <c r="K27" s="1">
        <f>IF(Table135[[#This Row],[LABĀKAIS K]]&gt;0, Table135[[#This Row],[LABĀKAIS K]],"")</f>
        <v>77</v>
      </c>
    </row>
    <row r="28" spans="2:11" x14ac:dyDescent="0.2">
      <c r="B28" s="16">
        <v>18</v>
      </c>
      <c r="C28" s="2" t="str">
        <f>INDEX([1]QUALIFICATION!$A$6:$A$90,MATCH(LARGE([1]QUALIFICATION!$Q$6:$Q$90,ROWS([1]QUALIFICATION!$1:18)),[1]QUALIFICATION!$Q$6:$Q$90,0))</f>
        <v>LV16</v>
      </c>
      <c r="D28" s="17" t="str">
        <f>INDEX([1]QUALIFICATION!$B$6:$B$90,MATCH(LARGE([1]QUALIFICATION!$Q$6:$Q$90,ROWS([1]QUALIFICATION!$1:18)),[1]QUALIFICATION!$Q$6:$Q$90,0))</f>
        <v>RINALDS OĻŠEVSKIS</v>
      </c>
      <c r="E28" s="18">
        <f>INDEX([1]QUALIFICATION!$H$6:$H$90,MATCH(LARGE([1]QUALIFICATION!$Q$6:$Q$90,ROWS([1]QUALIFICATION!$1:18)),[1]QUALIFICATION!$Q$6:$Q$90,0))</f>
        <v>73</v>
      </c>
      <c r="F28" s="19">
        <f>INDEX([1]QUALIFICATION!$N$6:$N$90,MATCH(LARGE([1]QUALIFICATION!$Q$6:$Q$90,ROWS([1]QUALIFICATION!$1:18)),[1]QUALIFICATION!$Q$6:$Q$90,0))</f>
        <v>77</v>
      </c>
      <c r="G28" s="20">
        <f>LARGE([1]QUALIFICATION!$P$6:$P$90,Table135[[#This Row],[Nr.p.k.]])</f>
        <v>77</v>
      </c>
      <c r="H28" s="20"/>
      <c r="I28" s="20"/>
      <c r="J28" s="1">
        <v>18</v>
      </c>
      <c r="K28" s="1">
        <f>IF(Table135[[#This Row],[LABĀKAIS K]]&gt;0, Table135[[#This Row],[LABĀKAIS K]],"")</f>
        <v>77</v>
      </c>
    </row>
    <row r="29" spans="2:11" x14ac:dyDescent="0.2">
      <c r="B29" s="16">
        <v>19</v>
      </c>
      <c r="C29" s="2" t="str">
        <f>INDEX([1]QUALIFICATION!$A$6:$A$90,MATCH(LARGE([1]QUALIFICATION!$Q$6:$Q$90,ROWS([1]QUALIFICATION!$1:19)),[1]QUALIFICATION!$Q$6:$Q$90,0))</f>
        <v>EE36</v>
      </c>
      <c r="D29" s="17" t="str">
        <f>INDEX([1]QUALIFICATION!$B$6:$B$90,MATCH(LARGE([1]QUALIFICATION!$Q$6:$Q$90,ROWS([1]QUALIFICATION!$1:19)),[1]QUALIFICATION!$Q$6:$Q$90,0))</f>
        <v>ALEKSANDR PIHOJA</v>
      </c>
      <c r="E29" s="18">
        <f>INDEX([1]QUALIFICATION!$H$6:$H$90,MATCH(LARGE([1]QUALIFICATION!$Q$6:$Q$90,ROWS([1]QUALIFICATION!$1:19)),[1]QUALIFICATION!$Q$6:$Q$90,0))</f>
        <v>0</v>
      </c>
      <c r="F29" s="19">
        <f>INDEX([1]QUALIFICATION!$N$6:$N$90,MATCH(LARGE([1]QUALIFICATION!$Q$6:$Q$90,ROWS([1]QUALIFICATION!$1:19)),[1]QUALIFICATION!$Q$6:$Q$90,0))</f>
        <v>77</v>
      </c>
      <c r="G29" s="20">
        <f>LARGE([1]QUALIFICATION!$P$6:$P$90,Table135[[#This Row],[Nr.p.k.]])</f>
        <v>77</v>
      </c>
      <c r="H29" s="20"/>
      <c r="I29" s="20"/>
      <c r="J29" s="1">
        <v>19</v>
      </c>
      <c r="K29" s="1">
        <f>IF(Table135[[#This Row],[LABĀKAIS K]]&gt;0, Table135[[#This Row],[LABĀKAIS K]],"")</f>
        <v>77</v>
      </c>
    </row>
    <row r="30" spans="2:11" x14ac:dyDescent="0.2">
      <c r="B30" s="16">
        <v>20</v>
      </c>
      <c r="C30" s="2" t="str">
        <f>INDEX([1]QUALIFICATION!$A$6:$A$90,MATCH(LARGE([1]QUALIFICATION!$Q$6:$Q$90,ROWS([1]QUALIFICATION!$1:20)),[1]QUALIFICATION!$Q$6:$Q$90,0))</f>
        <v>EE35</v>
      </c>
      <c r="D30" s="17" t="str">
        <f>INDEX([1]QUALIFICATION!$B$6:$B$90,MATCH(LARGE([1]QUALIFICATION!$Q$6:$Q$90,ROWS([1]QUALIFICATION!$1:20)),[1]QUALIFICATION!$Q$6:$Q$90,0))</f>
        <v>KAREL PIIROJA</v>
      </c>
      <c r="E30" s="18">
        <f>INDEX([1]QUALIFICATION!$H$6:$H$90,MATCH(LARGE([1]QUALIFICATION!$Q$6:$Q$90,ROWS([1]QUALIFICATION!$1:20)),[1]QUALIFICATION!$Q$6:$Q$90,0))</f>
        <v>75</v>
      </c>
      <c r="F30" s="19">
        <f>INDEX([1]QUALIFICATION!$N$6:$N$90,MATCH(LARGE([1]QUALIFICATION!$Q$6:$Q$90,ROWS([1]QUALIFICATION!$1:20)),[1]QUALIFICATION!$Q$6:$Q$90,0))</f>
        <v>76</v>
      </c>
      <c r="G30" s="20">
        <f>LARGE([1]QUALIFICATION!$P$6:$P$90,Table135[[#This Row],[Nr.p.k.]])</f>
        <v>76</v>
      </c>
      <c r="H30" s="20"/>
      <c r="I30" s="20"/>
      <c r="J30" s="1">
        <v>20</v>
      </c>
      <c r="K30" s="1">
        <f>IF(Table135[[#This Row],[LABĀKAIS K]]&gt;0, Table135[[#This Row],[LABĀKAIS K]],"")</f>
        <v>76</v>
      </c>
    </row>
    <row r="31" spans="2:11" x14ac:dyDescent="0.2">
      <c r="B31" s="16">
        <v>21</v>
      </c>
      <c r="C31" s="2" t="str">
        <f>INDEX([1]QUALIFICATION!$A$6:$A$90,MATCH(LARGE([1]QUALIFICATION!$Q$6:$Q$90,ROWS([1]QUALIFICATION!$1:21)),[1]QUALIFICATION!$Q$6:$Q$90,0))</f>
        <v>LV25</v>
      </c>
      <c r="D31" s="17" t="str">
        <f>INDEX([1]QUALIFICATION!$B$6:$B$90,MATCH(LARGE([1]QUALIFICATION!$Q$6:$Q$90,ROWS([1]QUALIFICATION!$1:21)),[1]QUALIFICATION!$Q$6:$Q$90,0))</f>
        <v>KĀRLIS GRAUSTIŅŠ</v>
      </c>
      <c r="E31" s="18">
        <f>INDEX([1]QUALIFICATION!$H$6:$H$90,MATCH(LARGE([1]QUALIFICATION!$Q$6:$Q$90,ROWS([1]QUALIFICATION!$1:21)),[1]QUALIFICATION!$Q$6:$Q$90,0))</f>
        <v>76</v>
      </c>
      <c r="F31" s="19">
        <f>INDEX([1]QUALIFICATION!$N$6:$N$90,MATCH(LARGE([1]QUALIFICATION!$Q$6:$Q$90,ROWS([1]QUALIFICATION!$1:21)),[1]QUALIFICATION!$Q$6:$Q$90,0))</f>
        <v>72</v>
      </c>
      <c r="G31" s="20">
        <f>LARGE([1]QUALIFICATION!$P$6:$P$90,Table135[[#This Row],[Nr.p.k.]])</f>
        <v>76</v>
      </c>
      <c r="H31" s="20"/>
      <c r="I31" s="20"/>
      <c r="J31" s="1">
        <v>21</v>
      </c>
      <c r="K31" s="1">
        <f>IF(Table135[[#This Row],[LABĀKAIS K]]&gt;0, Table135[[#This Row],[LABĀKAIS K]],"")</f>
        <v>76</v>
      </c>
    </row>
    <row r="32" spans="2:11" x14ac:dyDescent="0.2">
      <c r="B32" s="16">
        <v>22</v>
      </c>
      <c r="C32" s="2" t="str">
        <f>INDEX([1]QUALIFICATION!$A$6:$A$90,MATCH(LARGE([1]QUALIFICATION!$Q$6:$Q$90,ROWS([1]QUALIFICATION!$1:22)),[1]QUALIFICATION!$Q$6:$Q$90,0))</f>
        <v>LV42</v>
      </c>
      <c r="D32" s="17" t="str">
        <f>INDEX([1]QUALIFICATION!$B$6:$B$90,MATCH(LARGE([1]QUALIFICATION!$Q$6:$Q$90,ROWS([1]QUALIFICATION!$1:22)),[1]QUALIFICATION!$Q$6:$Q$90,0))</f>
        <v>TOMS OZOLS</v>
      </c>
      <c r="E32" s="18">
        <f>INDEX([1]QUALIFICATION!$H$6:$H$90,MATCH(LARGE([1]QUALIFICATION!$Q$6:$Q$90,ROWS([1]QUALIFICATION!$1:22)),[1]QUALIFICATION!$Q$6:$Q$90,0))</f>
        <v>76</v>
      </c>
      <c r="F32" s="19">
        <f>INDEX([1]QUALIFICATION!$N$6:$N$90,MATCH(LARGE([1]QUALIFICATION!$Q$6:$Q$90,ROWS([1]QUALIFICATION!$1:22)),[1]QUALIFICATION!$Q$6:$Q$90,0))</f>
        <v>0</v>
      </c>
      <c r="G32" s="20">
        <f>LARGE([1]QUALIFICATION!$P$6:$P$90,Table135[[#This Row],[Nr.p.k.]])</f>
        <v>76</v>
      </c>
      <c r="H32" s="20"/>
      <c r="I32" s="20"/>
      <c r="J32" s="1">
        <v>22</v>
      </c>
      <c r="K32" s="1">
        <f>IF(Table135[[#This Row],[LABĀKAIS K]]&gt;0, Table135[[#This Row],[LABĀKAIS K]],"")</f>
        <v>76</v>
      </c>
    </row>
    <row r="33" spans="2:11" x14ac:dyDescent="0.2">
      <c r="B33" s="16">
        <v>23</v>
      </c>
      <c r="C33" s="2" t="str">
        <f>INDEX([1]QUALIFICATION!$A$6:$A$90,MATCH(LARGE([1]QUALIFICATION!$Q$6:$Q$90,ROWS([1]QUALIFICATION!$1:23)),[1]QUALIFICATION!$Q$6:$Q$90,0))</f>
        <v>LV73</v>
      </c>
      <c r="D33" s="17" t="str">
        <f>INDEX([1]QUALIFICATION!$B$6:$B$90,MATCH(LARGE([1]QUALIFICATION!$Q$6:$Q$90,ROWS([1]QUALIFICATION!$1:23)),[1]QUALIFICATION!$Q$6:$Q$90,0))</f>
        <v>REINIS OZOLIŅŠ</v>
      </c>
      <c r="E33" s="18">
        <f>INDEX([1]QUALIFICATION!$H$6:$H$90,MATCH(LARGE([1]QUALIFICATION!$Q$6:$Q$90,ROWS([1]QUALIFICATION!$1:23)),[1]QUALIFICATION!$Q$6:$Q$90,0))</f>
        <v>65</v>
      </c>
      <c r="F33" s="19">
        <f>INDEX([1]QUALIFICATION!$N$6:$N$90,MATCH(LARGE([1]QUALIFICATION!$Q$6:$Q$90,ROWS([1]QUALIFICATION!$1:23)),[1]QUALIFICATION!$Q$6:$Q$90,0))</f>
        <v>74</v>
      </c>
      <c r="G33" s="20">
        <f>LARGE([1]QUALIFICATION!$P$6:$P$90,Table135[[#This Row],[Nr.p.k.]])</f>
        <v>74</v>
      </c>
      <c r="H33" s="20"/>
      <c r="I33" s="20"/>
      <c r="J33" s="1">
        <v>23</v>
      </c>
      <c r="K33" s="1">
        <f>IF(Table135[[#This Row],[LABĀKAIS K]]&gt;0, Table135[[#This Row],[LABĀKAIS K]],"")</f>
        <v>74</v>
      </c>
    </row>
    <row r="34" spans="2:11" x14ac:dyDescent="0.2">
      <c r="B34" s="16">
        <v>24</v>
      </c>
      <c r="C34" s="2" t="str">
        <f>INDEX([1]QUALIFICATION!$A$6:$A$90,MATCH(LARGE([1]QUALIFICATION!$Q$6:$Q$90,ROWS([1]QUALIFICATION!$1:24)),[1]QUALIFICATION!$Q$6:$Q$90,0))</f>
        <v>EE7</v>
      </c>
      <c r="D34" s="17" t="str">
        <f>INDEX([1]QUALIFICATION!$B$6:$B$90,MATCH(LARGE([1]QUALIFICATION!$Q$6:$Q$90,ROWS([1]QUALIFICATION!$1:24)),[1]QUALIFICATION!$Q$6:$Q$90,0))</f>
        <v>SIIM ROOP</v>
      </c>
      <c r="E34" s="18">
        <f>INDEX([1]QUALIFICATION!$H$6:$H$90,MATCH(LARGE([1]QUALIFICATION!$Q$6:$Q$90,ROWS([1]QUALIFICATION!$1:24)),[1]QUALIFICATION!$Q$6:$Q$90,0))</f>
        <v>63</v>
      </c>
      <c r="F34" s="19">
        <f>INDEX([1]QUALIFICATION!$N$6:$N$90,MATCH(LARGE([1]QUALIFICATION!$Q$6:$Q$90,ROWS([1]QUALIFICATION!$1:24)),[1]QUALIFICATION!$Q$6:$Q$90,0))</f>
        <v>74</v>
      </c>
      <c r="G34" s="20">
        <f>LARGE([1]QUALIFICATION!$P$6:$P$90,Table135[[#This Row],[Nr.p.k.]])</f>
        <v>74</v>
      </c>
      <c r="H34" s="20"/>
      <c r="I34" s="20"/>
      <c r="J34" s="1">
        <v>24</v>
      </c>
      <c r="K34" s="1">
        <f>IF(Table135[[#This Row],[LABĀKAIS K]]&gt;0, Table135[[#This Row],[LABĀKAIS K]],"")</f>
        <v>74</v>
      </c>
    </row>
    <row r="35" spans="2:11" x14ac:dyDescent="0.2">
      <c r="B35" s="16">
        <v>25</v>
      </c>
      <c r="C35" s="2" t="str">
        <f>INDEX([1]QUALIFICATION!$A$6:$A$90,MATCH(LARGE([1]QUALIFICATION!$Q$6:$Q$90,ROWS([1]QUALIFICATION!$1:25)),[1]QUALIFICATION!$Q$6:$Q$90,0))</f>
        <v>LV4</v>
      </c>
      <c r="D35" s="17" t="str">
        <f>INDEX([1]QUALIFICATION!$B$6:$B$90,MATCH(LARGE([1]QUALIFICATION!$Q$6:$Q$90,ROWS([1]QUALIFICATION!$1:25)),[1]QUALIFICATION!$Q$6:$Q$90,0))</f>
        <v>JURIJS KRUZE</v>
      </c>
      <c r="E35" s="18">
        <f>INDEX([1]QUALIFICATION!$H$6:$H$90,MATCH(LARGE([1]QUALIFICATION!$Q$6:$Q$90,ROWS([1]QUALIFICATION!$1:25)),[1]QUALIFICATION!$Q$6:$Q$90,0))</f>
        <v>74</v>
      </c>
      <c r="F35" s="19">
        <f>INDEX([1]QUALIFICATION!$N$6:$N$90,MATCH(LARGE([1]QUALIFICATION!$Q$6:$Q$90,ROWS([1]QUALIFICATION!$1:25)),[1]QUALIFICATION!$Q$6:$Q$90,0))</f>
        <v>55</v>
      </c>
      <c r="G35" s="20">
        <f>LARGE([1]QUALIFICATION!$P$6:$P$90,Table135[[#This Row],[Nr.p.k.]])</f>
        <v>74</v>
      </c>
      <c r="H35" s="20"/>
      <c r="I35" s="20"/>
      <c r="J35" s="1">
        <v>25</v>
      </c>
      <c r="K35" s="1">
        <f>IF(Table135[[#This Row],[LABĀKAIS K]]&gt;0, Table135[[#This Row],[LABĀKAIS K]],"")</f>
        <v>74</v>
      </c>
    </row>
    <row r="36" spans="2:11" x14ac:dyDescent="0.2">
      <c r="B36" s="16">
        <v>26</v>
      </c>
      <c r="C36" s="2" t="str">
        <f>INDEX([1]QUALIFICATION!$A$6:$A$90,MATCH(LARGE([1]QUALIFICATION!$Q$6:$Q$90,ROWS([1]QUALIFICATION!$1:26)),[1]QUALIFICATION!$Q$6:$Q$90,0))</f>
        <v>LV58</v>
      </c>
      <c r="D36" s="17" t="str">
        <f>INDEX([1]QUALIFICATION!$B$6:$B$90,MATCH(LARGE([1]QUALIFICATION!$Q$6:$Q$90,ROWS([1]QUALIFICATION!$1:26)),[1]QUALIFICATION!$Q$6:$Q$90,0))</f>
        <v>RAITIS JURČS</v>
      </c>
      <c r="E36" s="18">
        <f>INDEX([1]QUALIFICATION!$H$6:$H$90,MATCH(LARGE([1]QUALIFICATION!$Q$6:$Q$90,ROWS([1]QUALIFICATION!$1:26)),[1]QUALIFICATION!$Q$6:$Q$90,0))</f>
        <v>38</v>
      </c>
      <c r="F36" s="19">
        <f>INDEX([1]QUALIFICATION!$N$6:$N$90,MATCH(LARGE([1]QUALIFICATION!$Q$6:$Q$90,ROWS([1]QUALIFICATION!$1:26)),[1]QUALIFICATION!$Q$6:$Q$90,0))</f>
        <v>74</v>
      </c>
      <c r="G36" s="20">
        <f>LARGE([1]QUALIFICATION!$P$6:$P$90,Table135[[#This Row],[Nr.p.k.]])</f>
        <v>74</v>
      </c>
      <c r="H36" s="20"/>
      <c r="I36" s="20"/>
      <c r="J36" s="1">
        <v>26</v>
      </c>
      <c r="K36" s="1">
        <f>IF(Table135[[#This Row],[LABĀKAIS K]]&gt;0, Table135[[#This Row],[LABĀKAIS K]],"")</f>
        <v>74</v>
      </c>
    </row>
    <row r="37" spans="2:11" x14ac:dyDescent="0.2">
      <c r="B37" s="16">
        <v>27</v>
      </c>
      <c r="C37" s="2" t="str">
        <f>INDEX([1]QUALIFICATION!$A$6:$A$90,MATCH(LARGE([1]QUALIFICATION!$Q$6:$Q$90,ROWS([1]QUALIFICATION!$1:27)),[1]QUALIFICATION!$Q$6:$Q$90,0))</f>
        <v>LV17</v>
      </c>
      <c r="D37" s="17" t="str">
        <f>INDEX([1]QUALIFICATION!$B$6:$B$90,MATCH(LARGE([1]QUALIFICATION!$Q$6:$Q$90,ROWS([1]QUALIFICATION!$1:27)),[1]QUALIFICATION!$Q$6:$Q$90,0))</f>
        <v>RAIMONDS DREVINSKIS</v>
      </c>
      <c r="E37" s="18">
        <f>INDEX([1]QUALIFICATION!$H$6:$H$90,MATCH(LARGE([1]QUALIFICATION!$Q$6:$Q$90,ROWS([1]QUALIFICATION!$1:27)),[1]QUALIFICATION!$Q$6:$Q$90,0))</f>
        <v>72</v>
      </c>
      <c r="F37" s="19">
        <f>INDEX([1]QUALIFICATION!$N$6:$N$90,MATCH(LARGE([1]QUALIFICATION!$Q$6:$Q$90,ROWS([1]QUALIFICATION!$1:27)),[1]QUALIFICATION!$Q$6:$Q$90,0))</f>
        <v>73</v>
      </c>
      <c r="G37" s="20">
        <f>LARGE([1]QUALIFICATION!$P$6:$P$90,Table135[[#This Row],[Nr.p.k.]])</f>
        <v>73</v>
      </c>
      <c r="H37" s="20"/>
      <c r="I37" s="20"/>
      <c r="J37" s="1">
        <v>27</v>
      </c>
      <c r="K37" s="1">
        <f>IF(Table135[[#This Row],[LABĀKAIS K]]&gt;0, Table135[[#This Row],[LABĀKAIS K]],"")</f>
        <v>73</v>
      </c>
    </row>
    <row r="38" spans="2:11" x14ac:dyDescent="0.2">
      <c r="B38" s="16">
        <v>28</v>
      </c>
      <c r="C38" s="2" t="str">
        <f>INDEX([1]QUALIFICATION!$A$6:$A$90,MATCH(LARGE([1]QUALIFICATION!$Q$6:$Q$90,ROWS([1]QUALIFICATION!$1:28)),[1]QUALIFICATION!$Q$6:$Q$90,0))</f>
        <v>LV14</v>
      </c>
      <c r="D38" s="17" t="str">
        <f>INDEX([1]QUALIFICATION!$B$6:$B$90,MATCH(LARGE([1]QUALIFICATION!$Q$6:$Q$90,ROWS([1]QUALIFICATION!$1:28)),[1]QUALIFICATION!$Q$6:$Q$90,0))</f>
        <v>JĀNIS PATMALNIEKS</v>
      </c>
      <c r="E38" s="18">
        <f>INDEX([1]QUALIFICATION!$H$6:$H$90,MATCH(LARGE([1]QUALIFICATION!$Q$6:$Q$90,ROWS([1]QUALIFICATION!$1:28)),[1]QUALIFICATION!$Q$6:$Q$90,0))</f>
        <v>73</v>
      </c>
      <c r="F38" s="19">
        <f>INDEX([1]QUALIFICATION!$N$6:$N$90,MATCH(LARGE([1]QUALIFICATION!$Q$6:$Q$90,ROWS([1]QUALIFICATION!$1:28)),[1]QUALIFICATION!$Q$6:$Q$90,0))</f>
        <v>69</v>
      </c>
      <c r="G38" s="20">
        <f>LARGE([1]QUALIFICATION!$P$6:$P$90,Table135[[#This Row],[Nr.p.k.]])</f>
        <v>73</v>
      </c>
      <c r="H38" s="20"/>
      <c r="I38" s="20"/>
      <c r="J38" s="1">
        <v>28</v>
      </c>
      <c r="K38" s="1">
        <f>IF(Table135[[#This Row],[LABĀKAIS K]]&gt;0, Table135[[#This Row],[LABĀKAIS K]],"")</f>
        <v>73</v>
      </c>
    </row>
    <row r="39" spans="2:11" x14ac:dyDescent="0.2">
      <c r="B39" s="16">
        <v>29</v>
      </c>
      <c r="C39" s="2" t="str">
        <f>INDEX([1]QUALIFICATION!$A$6:$A$90,MATCH(LARGE([1]QUALIFICATION!$Q$6:$Q$90,ROWS([1]QUALIFICATION!$1:29)),[1]QUALIFICATION!$Q$6:$Q$90,0))</f>
        <v>LV88</v>
      </c>
      <c r="D39" s="17" t="str">
        <f>INDEX([1]QUALIFICATION!$B$6:$B$90,MATCH(LARGE([1]QUALIFICATION!$Q$6:$Q$90,ROWS([1]QUALIFICATION!$1:29)),[1]QUALIFICATION!$Q$6:$Q$90,0))</f>
        <v>KENETS VALTERS</v>
      </c>
      <c r="E39" s="18">
        <f>INDEX([1]QUALIFICATION!$H$6:$H$90,MATCH(LARGE([1]QUALIFICATION!$Q$6:$Q$90,ROWS([1]QUALIFICATION!$1:29)),[1]QUALIFICATION!$Q$6:$Q$90,0))</f>
        <v>67</v>
      </c>
      <c r="F39" s="19">
        <f>INDEX([1]QUALIFICATION!$N$6:$N$90,MATCH(LARGE([1]QUALIFICATION!$Q$6:$Q$90,ROWS([1]QUALIFICATION!$1:29)),[1]QUALIFICATION!$Q$6:$Q$90,0))</f>
        <v>73</v>
      </c>
      <c r="G39" s="20">
        <f>LARGE([1]QUALIFICATION!$P$6:$P$90,Table135[[#This Row],[Nr.p.k.]])</f>
        <v>73</v>
      </c>
      <c r="H39" s="20"/>
      <c r="I39" s="20"/>
      <c r="J39" s="1">
        <v>29</v>
      </c>
      <c r="K39" s="1">
        <f>IF(Table135[[#This Row],[LABĀKAIS K]]&gt;0, Table135[[#This Row],[LABĀKAIS K]],"")</f>
        <v>73</v>
      </c>
    </row>
    <row r="40" spans="2:11" x14ac:dyDescent="0.2">
      <c r="B40" s="16">
        <v>30</v>
      </c>
      <c r="C40" s="2" t="str">
        <f>INDEX([1]QUALIFICATION!$A$6:$A$90,MATCH(LARGE([1]QUALIFICATION!$Q$6:$Q$90,ROWS([1]QUALIFICATION!$1:30)),[1]QUALIFICATION!$Q$6:$Q$90,0))</f>
        <v>LV50</v>
      </c>
      <c r="D40" s="17" t="str">
        <f>INDEX([1]QUALIFICATION!$B$6:$B$90,MATCH(LARGE([1]QUALIFICATION!$Q$6:$Q$90,ROWS([1]QUALIFICATION!$1:30)),[1]QUALIFICATION!$Q$6:$Q$90,0))</f>
        <v>VITALIJS BEĻIKOVS</v>
      </c>
      <c r="E40" s="18">
        <f>INDEX([1]QUALIFICATION!$H$6:$H$90,MATCH(LARGE([1]QUALIFICATION!$Q$6:$Q$90,ROWS([1]QUALIFICATION!$1:30)),[1]QUALIFICATION!$Q$6:$Q$90,0))</f>
        <v>65</v>
      </c>
      <c r="F40" s="19">
        <f>INDEX([1]QUALIFICATION!$N$6:$N$90,MATCH(LARGE([1]QUALIFICATION!$Q$6:$Q$90,ROWS([1]QUALIFICATION!$1:30)),[1]QUALIFICATION!$Q$6:$Q$90,0))</f>
        <v>72</v>
      </c>
      <c r="G40" s="20">
        <f>LARGE([1]QUALIFICATION!$P$6:$P$90,Table135[[#This Row],[Nr.p.k.]])</f>
        <v>72</v>
      </c>
      <c r="H40" s="20"/>
      <c r="I40" s="20"/>
      <c r="J40" s="1">
        <v>30</v>
      </c>
      <c r="K40" s="1">
        <f>IF(Table135[[#This Row],[LABĀKAIS K]]&gt;0, Table135[[#This Row],[LABĀKAIS K]],"")</f>
        <v>72</v>
      </c>
    </row>
    <row r="41" spans="2:11" x14ac:dyDescent="0.2">
      <c r="B41" s="21">
        <v>31</v>
      </c>
      <c r="C41" s="22" t="str">
        <f>INDEX([1]QUALIFICATION!$A$6:$A$90,MATCH(LARGE([1]QUALIFICATION!$Q$6:$Q$90,ROWS([1]QUALIFICATION!$1:31)),[1]QUALIFICATION!$Q$6:$Q$90,0))</f>
        <v>EE2</v>
      </c>
      <c r="D41" s="23" t="str">
        <f>INDEX([1]QUALIFICATION!$B$6:$B$90,MATCH(LARGE([1]QUALIFICATION!$Q$6:$Q$90,ROWS([1]QUALIFICATION!$1:31)),[1]QUALIFICATION!$Q$6:$Q$90,0))</f>
        <v>KERT AAVIK</v>
      </c>
      <c r="E41" s="18">
        <f>INDEX([1]QUALIFICATION!$H$6:$H$90,MATCH(LARGE([1]QUALIFICATION!$Q$6:$Q$90,ROWS([1]QUALIFICATION!$1:31)),[1]QUALIFICATION!$Q$6:$Q$90,0))</f>
        <v>72</v>
      </c>
      <c r="F41" s="19">
        <f>INDEX([1]QUALIFICATION!$N$6:$N$90,MATCH(LARGE([1]QUALIFICATION!$Q$6:$Q$90,ROWS([1]QUALIFICATION!$1:31)),[1]QUALIFICATION!$Q$6:$Q$90,0))</f>
        <v>63</v>
      </c>
      <c r="G41" s="24">
        <f>LARGE([1]QUALIFICATION!$P$6:$P$90,Table135[[#This Row],[Nr.p.k.]])</f>
        <v>72</v>
      </c>
      <c r="H41" s="24"/>
      <c r="I41" s="20"/>
      <c r="J41" s="1">
        <v>31</v>
      </c>
      <c r="K41" s="1">
        <f>IF(Table135[[#This Row],[LABĀKAIS K]]&gt;0, Table135[[#This Row],[LABĀKAIS K]],"")</f>
        <v>72</v>
      </c>
    </row>
    <row r="42" spans="2:11" x14ac:dyDescent="0.2">
      <c r="B42" s="16">
        <v>32</v>
      </c>
      <c r="C42" s="2" t="str">
        <f>INDEX([1]QUALIFICATION!$A$6:$A$90,MATCH(LARGE([1]QUALIFICATION!$Q$6:$Q$90,ROWS([1]QUALIFICATION!$1:32)),[1]QUALIFICATION!$Q$6:$Q$90,0))</f>
        <v>LV32</v>
      </c>
      <c r="D42" s="17" t="str">
        <f>INDEX([1]QUALIFICATION!$B$6:$B$90,MATCH(LARGE([1]QUALIFICATION!$Q$6:$Q$90,ROWS([1]QUALIFICATION!$1:32)),[1]QUALIFICATION!$Q$6:$Q$90,0))</f>
        <v>JUSTS JURGEVIČS</v>
      </c>
      <c r="E42" s="18">
        <f>INDEX([1]QUALIFICATION!$H$6:$H$90,MATCH(LARGE([1]QUALIFICATION!$Q$6:$Q$90,ROWS([1]QUALIFICATION!$1:32)),[1]QUALIFICATION!$Q$6:$Q$90,0))</f>
        <v>72</v>
      </c>
      <c r="F42" s="19">
        <f>INDEX([1]QUALIFICATION!$N$6:$N$90,MATCH(LARGE([1]QUALIFICATION!$Q$6:$Q$90,ROWS([1]QUALIFICATION!$1:32)),[1]QUALIFICATION!$Q$6:$Q$90,0))</f>
        <v>57</v>
      </c>
      <c r="G42" s="20">
        <f>LARGE([1]QUALIFICATION!$P$6:$P$90,Table135[[#This Row],[Nr.p.k.]])</f>
        <v>72</v>
      </c>
      <c r="H42" s="20"/>
      <c r="I42" s="20"/>
      <c r="J42" s="1">
        <v>32</v>
      </c>
      <c r="K42" s="1">
        <f>IF(Table135[[#This Row],[LABĀKAIS K]]&gt;0, Table135[[#This Row],[LABĀKAIS K]],"")</f>
        <v>72</v>
      </c>
    </row>
    <row r="43" spans="2:11" x14ac:dyDescent="0.2">
      <c r="B43" s="16">
        <v>33</v>
      </c>
      <c r="C43" s="2" t="str">
        <f>INDEX([1]QUALIFICATION!$A$6:$A$90,MATCH(LARGE([1]QUALIFICATION!$Q$6:$Q$90,ROWS([1]QUALIFICATION!$1:33)),[1]QUALIFICATION!$Q$6:$Q$90,0))</f>
        <v>LV26</v>
      </c>
      <c r="D43" s="17" t="str">
        <f>INDEX([1]QUALIFICATION!$B$6:$B$90,MATCH(LARGE([1]QUALIFICATION!$Q$6:$Q$90,ROWS([1]QUALIFICATION!$1:33)),[1]QUALIFICATION!$Q$6:$Q$90,0))</f>
        <v>JANCIS AUZIŅŠ</v>
      </c>
      <c r="E43" s="18">
        <f>INDEX([1]QUALIFICATION!$H$6:$H$90,MATCH(LARGE([1]QUALIFICATION!$Q$6:$Q$90,ROWS([1]QUALIFICATION!$1:33)),[1]QUALIFICATION!$Q$6:$Q$90,0))</f>
        <v>68</v>
      </c>
      <c r="F43" s="19">
        <f>INDEX([1]QUALIFICATION!$N$6:$N$90,MATCH(LARGE([1]QUALIFICATION!$Q$6:$Q$90,ROWS([1]QUALIFICATION!$1:33)),[1]QUALIFICATION!$Q$6:$Q$90,0))</f>
        <v>71</v>
      </c>
      <c r="G43" s="20">
        <f>LARGE([1]QUALIFICATION!$P$6:$P$90,Table135[[#This Row],[Nr.p.k.]])</f>
        <v>71</v>
      </c>
      <c r="H43" s="20"/>
      <c r="I43" s="20"/>
      <c r="J43" s="1">
        <v>33</v>
      </c>
      <c r="K43" s="1">
        <f>IF(Table135[[#This Row],[LABĀKAIS K]]&gt;0, Table135[[#This Row],[LABĀKAIS K]],"")</f>
        <v>71</v>
      </c>
    </row>
    <row r="44" spans="2:11" x14ac:dyDescent="0.2">
      <c r="B44" s="16">
        <v>34</v>
      </c>
      <c r="C44" s="2" t="str">
        <f>INDEX([1]QUALIFICATION!$A$6:$A$90,MATCH(LARGE([1]QUALIFICATION!$Q$6:$Q$90,ROWS([1]QUALIFICATION!$1:34)),[1]QUALIFICATION!$Q$6:$Q$90,0))</f>
        <v>LV70</v>
      </c>
      <c r="D44" s="17" t="str">
        <f>INDEX([1]QUALIFICATION!$B$6:$B$90,MATCH(LARGE([1]QUALIFICATION!$Q$6:$Q$90,ROWS([1]QUALIFICATION!$1:34)),[1]QUALIFICATION!$Q$6:$Q$90,0))</f>
        <v>ALEKSANDRS BORISOVS</v>
      </c>
      <c r="E44" s="18">
        <f>INDEX([1]QUALIFICATION!$H$6:$H$90,MATCH(LARGE([1]QUALIFICATION!$Q$6:$Q$90,ROWS([1]QUALIFICATION!$1:34)),[1]QUALIFICATION!$Q$6:$Q$90,0))</f>
        <v>71</v>
      </c>
      <c r="F44" s="19">
        <f>INDEX([1]QUALIFICATION!$N$6:$N$90,MATCH(LARGE([1]QUALIFICATION!$Q$6:$Q$90,ROWS([1]QUALIFICATION!$1:34)),[1]QUALIFICATION!$Q$6:$Q$90,0))</f>
        <v>62</v>
      </c>
      <c r="G44" s="20">
        <f>LARGE([1]QUALIFICATION!$P$6:$P$90,Table135[[#This Row],[Nr.p.k.]])</f>
        <v>71</v>
      </c>
      <c r="H44" s="20"/>
      <c r="I44" s="20"/>
      <c r="J44" s="1">
        <v>34</v>
      </c>
      <c r="K44" s="1">
        <f>IF(Table135[[#This Row],[LABĀKAIS K]]&gt;0, Table135[[#This Row],[LABĀKAIS K]],"")</f>
        <v>71</v>
      </c>
    </row>
    <row r="45" spans="2:11" x14ac:dyDescent="0.2">
      <c r="B45" s="16">
        <v>35</v>
      </c>
      <c r="C45" s="2" t="str">
        <f>INDEX([1]QUALIFICATION!$A$6:$A$90,MATCH(LARGE([1]QUALIFICATION!$Q$6:$Q$90,ROWS([1]QUALIFICATION!$1:35)),[1]QUALIFICATION!$Q$6:$Q$90,0))</f>
        <v>LV44</v>
      </c>
      <c r="D45" s="17" t="str">
        <f>INDEX([1]QUALIFICATION!$B$6:$B$90,MATCH(LARGE([1]QUALIFICATION!$Q$6:$Q$90,ROWS([1]QUALIFICATION!$1:35)),[1]QUALIFICATION!$Q$6:$Q$90,0))</f>
        <v>ROLANDS ZĀLĪTIS</v>
      </c>
      <c r="E45" s="18">
        <f>INDEX([1]QUALIFICATION!$H$6:$H$90,MATCH(LARGE([1]QUALIFICATION!$Q$6:$Q$90,ROWS([1]QUALIFICATION!$1:35)),[1]QUALIFICATION!$Q$6:$Q$90,0))</f>
        <v>71</v>
      </c>
      <c r="F45" s="19">
        <f>INDEX([1]QUALIFICATION!$N$6:$N$90,MATCH(LARGE([1]QUALIFICATION!$Q$6:$Q$90,ROWS([1]QUALIFICATION!$1:35)),[1]QUALIFICATION!$Q$6:$Q$90,0))</f>
        <v>58</v>
      </c>
      <c r="G45" s="20">
        <f>LARGE([1]QUALIFICATION!$P$6:$P$90,Table135[[#This Row],[Nr.p.k.]])</f>
        <v>71</v>
      </c>
      <c r="H45" s="20"/>
      <c r="I45" s="20"/>
      <c r="J45" s="1">
        <v>35</v>
      </c>
      <c r="K45" s="1">
        <f>IF(Table135[[#This Row],[LABĀKAIS K]]&gt;0, Table135[[#This Row],[LABĀKAIS K]],"")</f>
        <v>71</v>
      </c>
    </row>
    <row r="46" spans="2:11" x14ac:dyDescent="0.2">
      <c r="B46" s="16">
        <v>36</v>
      </c>
      <c r="C46" s="2" t="str">
        <f>INDEX([1]QUALIFICATION!$A$6:$A$90,MATCH(LARGE([1]QUALIFICATION!$Q$6:$Q$90,ROWS([1]QUALIFICATION!$1:36)),[1]QUALIFICATION!$Q$6:$Q$90,0))</f>
        <v>LV99</v>
      </c>
      <c r="D46" s="17" t="str">
        <f>INDEX([1]QUALIFICATION!$B$6:$B$90,MATCH(LARGE([1]QUALIFICATION!$Q$6:$Q$90,ROWS([1]QUALIFICATION!$1:36)),[1]QUALIFICATION!$Q$6:$Q$90,0))</f>
        <v>NIKLĀVS ŽINDULIS</v>
      </c>
      <c r="E46" s="18">
        <f>INDEX([1]QUALIFICATION!$H$6:$H$90,MATCH(LARGE([1]QUALIFICATION!$Q$6:$Q$90,ROWS([1]QUALIFICATION!$1:36)),[1]QUALIFICATION!$Q$6:$Q$90,0))</f>
        <v>67</v>
      </c>
      <c r="F46" s="19">
        <f>INDEX([1]QUALIFICATION!$N$6:$N$90,MATCH(LARGE([1]QUALIFICATION!$Q$6:$Q$90,ROWS([1]QUALIFICATION!$1:36)),[1]QUALIFICATION!$Q$6:$Q$90,0))</f>
        <v>70</v>
      </c>
      <c r="G46" s="20">
        <f>LARGE([1]QUALIFICATION!$P$6:$P$90,Table135[[#This Row],[Nr.p.k.]])</f>
        <v>70</v>
      </c>
      <c r="H46" s="20"/>
      <c r="I46" s="20"/>
      <c r="J46" s="1">
        <v>36</v>
      </c>
      <c r="K46" s="1">
        <f>IF(Table135[[#This Row],[LABĀKAIS K]]&gt;0, Table135[[#This Row],[LABĀKAIS K]],"")</f>
        <v>70</v>
      </c>
    </row>
    <row r="47" spans="2:11" x14ac:dyDescent="0.2">
      <c r="B47" s="16">
        <v>37</v>
      </c>
      <c r="C47" s="2" t="str">
        <f>INDEX([1]QUALIFICATION!$A$6:$A$90,MATCH(LARGE([1]QUALIFICATION!$Q$6:$Q$90,ROWS([1]QUALIFICATION!$1:37)),[1]QUALIFICATION!$Q$6:$Q$90,0))</f>
        <v>LV33</v>
      </c>
      <c r="D47" s="17" t="str">
        <f>INDEX([1]QUALIFICATION!$B$6:$B$90,MATCH(LARGE([1]QUALIFICATION!$Q$6:$Q$90,ROWS([1]QUALIFICATION!$1:37)),[1]QUALIFICATION!$Q$6:$Q$90,0))</f>
        <v>STEVENS MUIŽNIEKS</v>
      </c>
      <c r="E47" s="18">
        <f>INDEX([1]QUALIFICATION!$H$6:$H$90,MATCH(LARGE([1]QUALIFICATION!$Q$6:$Q$90,ROWS([1]QUALIFICATION!$1:37)),[1]QUALIFICATION!$Q$6:$Q$90,0))</f>
        <v>62</v>
      </c>
      <c r="F47" s="19">
        <f>INDEX([1]QUALIFICATION!$N$6:$N$90,MATCH(LARGE([1]QUALIFICATION!$Q$6:$Q$90,ROWS([1]QUALIFICATION!$1:37)),[1]QUALIFICATION!$Q$6:$Q$90,0))</f>
        <v>70</v>
      </c>
      <c r="G47" s="20">
        <f>LARGE([1]QUALIFICATION!$P$6:$P$90,Table135[[#This Row],[Nr.p.k.]])</f>
        <v>70</v>
      </c>
      <c r="H47" s="20"/>
      <c r="I47" s="20"/>
      <c r="J47" s="1">
        <v>37</v>
      </c>
      <c r="K47" s="1">
        <f>IF(Table135[[#This Row],[LABĀKAIS K]]&gt;0, Table135[[#This Row],[LABĀKAIS K]],"")</f>
        <v>70</v>
      </c>
    </row>
    <row r="48" spans="2:11" x14ac:dyDescent="0.2">
      <c r="B48" s="16">
        <v>38</v>
      </c>
      <c r="C48" s="2" t="str">
        <f>INDEX([1]QUALIFICATION!$A$6:$A$90,MATCH(LARGE([1]QUALIFICATION!$Q$6:$Q$90,ROWS([1]QUALIFICATION!$1:38)),[1]QUALIFICATION!$Q$6:$Q$90,0))</f>
        <v>LV36</v>
      </c>
      <c r="D48" s="17" t="str">
        <f>INDEX([1]QUALIFICATION!$B$6:$B$90,MATCH(LARGE([1]QUALIFICATION!$Q$6:$Q$90,ROWS([1]QUALIFICATION!$1:38)),[1]QUALIFICATION!$Q$6:$Q$90,0))</f>
        <v>MATĪSS KRĒSLIŅŠ</v>
      </c>
      <c r="E48" s="18">
        <f>INDEX([1]QUALIFICATION!$H$6:$H$90,MATCH(LARGE([1]QUALIFICATION!$Q$6:$Q$90,ROWS([1]QUALIFICATION!$1:38)),[1]QUALIFICATION!$Q$6:$Q$90,0))</f>
        <v>70</v>
      </c>
      <c r="F48" s="19">
        <f>INDEX([1]QUALIFICATION!$N$6:$N$90,MATCH(LARGE([1]QUALIFICATION!$Q$6:$Q$90,ROWS([1]QUALIFICATION!$1:38)),[1]QUALIFICATION!$Q$6:$Q$90,0))</f>
        <v>0</v>
      </c>
      <c r="G48" s="20">
        <f>LARGE([1]QUALIFICATION!$P$6:$P$90,Table135[[#This Row],[Nr.p.k.]])</f>
        <v>70</v>
      </c>
      <c r="H48" s="20"/>
      <c r="I48" s="20"/>
      <c r="J48" s="1">
        <v>38</v>
      </c>
      <c r="K48" s="1">
        <f>IF(Table135[[#This Row],[LABĀKAIS K]]&gt;0, Table135[[#This Row],[LABĀKAIS K]],"")</f>
        <v>70</v>
      </c>
    </row>
    <row r="49" spans="2:11" x14ac:dyDescent="0.2">
      <c r="B49" s="16">
        <v>39</v>
      </c>
      <c r="C49" s="2" t="str">
        <f>INDEX([1]QUALIFICATION!$A$6:$A$90,MATCH(LARGE([1]QUALIFICATION!$Q$6:$Q$90,ROWS([1]QUALIFICATION!$1:39)),[1]QUALIFICATION!$Q$6:$Q$90,0))</f>
        <v>LV71</v>
      </c>
      <c r="D49" s="17" t="str">
        <f>INDEX([1]QUALIFICATION!$B$6:$B$90,MATCH(LARGE([1]QUALIFICATION!$Q$6:$Q$90,ROWS([1]QUALIFICATION!$1:39)),[1]QUALIFICATION!$Q$6:$Q$90,0))</f>
        <v>RAIVIS RUĢELIS</v>
      </c>
      <c r="E49" s="18">
        <f>INDEX([1]QUALIFICATION!$H$6:$H$90,MATCH(LARGE([1]QUALIFICATION!$Q$6:$Q$90,ROWS([1]QUALIFICATION!$1:39)),[1]QUALIFICATION!$Q$6:$Q$90,0))</f>
        <v>65</v>
      </c>
      <c r="F49" s="19">
        <f>INDEX([1]QUALIFICATION!$N$6:$N$90,MATCH(LARGE([1]QUALIFICATION!$Q$6:$Q$90,ROWS([1]QUALIFICATION!$1:39)),[1]QUALIFICATION!$Q$6:$Q$90,0))</f>
        <v>69</v>
      </c>
      <c r="G49" s="20">
        <f>LARGE([1]QUALIFICATION!$P$6:$P$90,Table135[[#This Row],[Nr.p.k.]])</f>
        <v>69</v>
      </c>
      <c r="H49" s="20"/>
      <c r="I49" s="20"/>
      <c r="J49" s="1">
        <v>39</v>
      </c>
      <c r="K49" s="1">
        <f>IF(Table135[[#This Row],[LABĀKAIS K]]&gt;0, Table135[[#This Row],[LABĀKAIS K]],"")</f>
        <v>69</v>
      </c>
    </row>
    <row r="50" spans="2:11" x14ac:dyDescent="0.2">
      <c r="B50" s="16">
        <v>40</v>
      </c>
      <c r="C50" s="2" t="str">
        <f>INDEX([1]QUALIFICATION!$A$6:$A$90,MATCH(LARGE([1]QUALIFICATION!$Q$6:$Q$90,ROWS([1]QUALIFICATION!$1:40)),[1]QUALIFICATION!$Q$6:$Q$90,0))</f>
        <v>LV78</v>
      </c>
      <c r="D50" s="17" t="str">
        <f>INDEX([1]QUALIFICATION!$B$6:$B$90,MATCH(LARGE([1]QUALIFICATION!$Q$6:$Q$90,ROWS([1]QUALIFICATION!$1:40)),[1]QUALIFICATION!$Q$6:$Q$90,0))</f>
        <v>NAURIS VILCIŅŠ</v>
      </c>
      <c r="E50" s="18">
        <f>INDEX([1]QUALIFICATION!$H$6:$H$90,MATCH(LARGE([1]QUALIFICATION!$Q$6:$Q$90,ROWS([1]QUALIFICATION!$1:40)),[1]QUALIFICATION!$Q$6:$Q$90,0))</f>
        <v>62</v>
      </c>
      <c r="F50" s="19">
        <f>INDEX([1]QUALIFICATION!$N$6:$N$90,MATCH(LARGE([1]QUALIFICATION!$Q$6:$Q$90,ROWS([1]QUALIFICATION!$1:40)),[1]QUALIFICATION!$Q$6:$Q$90,0))</f>
        <v>69</v>
      </c>
      <c r="G50" s="20">
        <f>LARGE([1]QUALIFICATION!$P$6:$P$90,Table135[[#This Row],[Nr.p.k.]])</f>
        <v>69</v>
      </c>
      <c r="H50" s="20"/>
      <c r="I50" s="20"/>
      <c r="J50" s="1">
        <v>40</v>
      </c>
      <c r="K50" s="1">
        <f>IF(Table135[[#This Row],[LABĀKAIS K]]&gt;0, Table135[[#This Row],[LABĀKAIS K]],"")</f>
        <v>69</v>
      </c>
    </row>
    <row r="51" spans="2:11" x14ac:dyDescent="0.2">
      <c r="B51" s="16">
        <v>41</v>
      </c>
      <c r="C51" s="2" t="str">
        <f>INDEX([1]QUALIFICATION!$A$6:$A$90,MATCH(LARGE([1]QUALIFICATION!$Q$6:$Q$90,ROWS([1]QUALIFICATION!$1:41)),[1]QUALIFICATION!$Q$6:$Q$90,0))</f>
        <v>LV7</v>
      </c>
      <c r="D51" s="17" t="str">
        <f>INDEX([1]QUALIFICATION!$B$6:$B$90,MATCH(LARGE([1]QUALIFICATION!$Q$6:$Q$90,ROWS([1]QUALIFICATION!$1:41)),[1]QUALIFICATION!$Q$6:$Q$90,0))</f>
        <v>ALEKSANDRS VLASOVS</v>
      </c>
      <c r="E51" s="18">
        <f>INDEX([1]QUALIFICATION!$H$6:$H$90,MATCH(LARGE([1]QUALIFICATION!$Q$6:$Q$90,ROWS([1]QUALIFICATION!$1:41)),[1]QUALIFICATION!$Q$6:$Q$90,0))</f>
        <v>69</v>
      </c>
      <c r="F51" s="19">
        <f>INDEX([1]QUALIFICATION!$N$6:$N$90,MATCH(LARGE([1]QUALIFICATION!$Q$6:$Q$90,ROWS([1]QUALIFICATION!$1:41)),[1]QUALIFICATION!$Q$6:$Q$90,0))</f>
        <v>52</v>
      </c>
      <c r="G51" s="20">
        <f>LARGE([1]QUALIFICATION!$P$6:$P$90,Table135[[#This Row],[Nr.p.k.]])</f>
        <v>69</v>
      </c>
      <c r="H51" s="20"/>
      <c r="I51" s="20"/>
      <c r="J51" s="1">
        <v>41</v>
      </c>
      <c r="K51" s="1">
        <f>IF(Table135[[#This Row],[LABĀKAIS K]]&gt;0, Table135[[#This Row],[LABĀKAIS K]],"")</f>
        <v>69</v>
      </c>
    </row>
    <row r="52" spans="2:11" x14ac:dyDescent="0.2">
      <c r="B52" s="16">
        <v>42</v>
      </c>
      <c r="C52" s="2" t="str">
        <f>INDEX([1]QUALIFICATION!$A$6:$A$90,MATCH(LARGE([1]QUALIFICATION!$Q$6:$Q$90,ROWS([1]QUALIFICATION!$1:42)),[1]QUALIFICATION!$Q$6:$Q$90,0))</f>
        <v>LV131</v>
      </c>
      <c r="D52" s="17" t="str">
        <f>INDEX([1]QUALIFICATION!$B$6:$B$90,MATCH(LARGE([1]QUALIFICATION!$Q$6:$Q$90,ROWS([1]QUALIFICATION!$1:42)),[1]QUALIFICATION!$Q$6:$Q$90,0))</f>
        <v>DĀVIDS JAUNĀKAIS</v>
      </c>
      <c r="E52" s="18">
        <f>INDEX([1]QUALIFICATION!$H$6:$H$90,MATCH(LARGE([1]QUALIFICATION!$Q$6:$Q$90,ROWS([1]QUALIFICATION!$1:42)),[1]QUALIFICATION!$Q$6:$Q$90,0))</f>
        <v>62</v>
      </c>
      <c r="F52" s="19">
        <f>INDEX([1]QUALIFICATION!$N$6:$N$90,MATCH(LARGE([1]QUALIFICATION!$Q$6:$Q$90,ROWS([1]QUALIFICATION!$1:42)),[1]QUALIFICATION!$Q$6:$Q$90,0))</f>
        <v>68</v>
      </c>
      <c r="G52" s="20">
        <f>LARGE([1]QUALIFICATION!$P$6:$P$90,Table135[[#This Row],[Nr.p.k.]])</f>
        <v>68</v>
      </c>
      <c r="H52" s="20"/>
      <c r="I52" s="20"/>
      <c r="J52" s="1">
        <v>42</v>
      </c>
      <c r="K52" s="1">
        <f>IF(Table135[[#This Row],[LABĀKAIS K]]&gt;0, Table135[[#This Row],[LABĀKAIS K]],"")</f>
        <v>68</v>
      </c>
    </row>
    <row r="53" spans="2:11" x14ac:dyDescent="0.2">
      <c r="B53" s="16">
        <v>43</v>
      </c>
      <c r="C53" s="2" t="str">
        <f>INDEX([1]QUALIFICATION!$A$6:$A$90,MATCH(LARGE([1]QUALIFICATION!$Q$6:$Q$90,ROWS([1]QUALIFICATION!$1:43)),[1]QUALIFICATION!$Q$6:$Q$90,0))</f>
        <v>LV21</v>
      </c>
      <c r="D53" s="17" t="str">
        <f>INDEX([1]QUALIFICATION!$B$6:$B$90,MATCH(LARGE([1]QUALIFICATION!$Q$6:$Q$90,ROWS([1]QUALIFICATION!$1:43)),[1]QUALIFICATION!$Q$6:$Q$90,0))</f>
        <v>KONSTANTINS KRASOVSKIS</v>
      </c>
      <c r="E53" s="18">
        <f>INDEX([1]QUALIFICATION!$H$6:$H$90,MATCH(LARGE([1]QUALIFICATION!$Q$6:$Q$90,ROWS([1]QUALIFICATION!$1:43)),[1]QUALIFICATION!$Q$6:$Q$90,0))</f>
        <v>62</v>
      </c>
      <c r="F53" s="19">
        <f>INDEX([1]QUALIFICATION!$N$6:$N$90,MATCH(LARGE([1]QUALIFICATION!$Q$6:$Q$90,ROWS([1]QUALIFICATION!$1:43)),[1]QUALIFICATION!$Q$6:$Q$90,0))</f>
        <v>68</v>
      </c>
      <c r="G53" s="20">
        <f>LARGE([1]QUALIFICATION!$P$6:$P$90,Table135[[#This Row],[Nr.p.k.]])</f>
        <v>68</v>
      </c>
      <c r="H53" s="20"/>
      <c r="I53" s="20"/>
      <c r="J53" s="1">
        <v>43</v>
      </c>
      <c r="K53" s="1">
        <f>IF(Table135[[#This Row],[LABĀKAIS K]]&gt;0, Table135[[#This Row],[LABĀKAIS K]],"")</f>
        <v>68</v>
      </c>
    </row>
    <row r="54" spans="2:11" x14ac:dyDescent="0.2">
      <c r="B54" s="16">
        <v>44</v>
      </c>
      <c r="C54" s="2" t="str">
        <f>INDEX([1]QUALIFICATION!$A$6:$A$90,MATCH(LARGE([1]QUALIFICATION!$Q$6:$Q$90,ROWS([1]QUALIFICATION!$1:44)),[1]QUALIFICATION!$Q$6:$Q$90,0))</f>
        <v>LV38</v>
      </c>
      <c r="D54" s="17" t="str">
        <f>INDEX([1]QUALIFICATION!$B$6:$B$90,MATCH(LARGE([1]QUALIFICATION!$Q$6:$Q$90,ROWS([1]QUALIFICATION!$1:44)),[1]QUALIFICATION!$Q$6:$Q$90,0))</f>
        <v>VLADISLAVS TRUSKOVSKIS</v>
      </c>
      <c r="E54" s="18">
        <f>INDEX([1]QUALIFICATION!$H$6:$H$90,MATCH(LARGE([1]QUALIFICATION!$Q$6:$Q$90,ROWS([1]QUALIFICATION!$1:44)),[1]QUALIFICATION!$Q$6:$Q$90,0))</f>
        <v>68</v>
      </c>
      <c r="F54" s="19">
        <f>INDEX([1]QUALIFICATION!$N$6:$N$90,MATCH(LARGE([1]QUALIFICATION!$Q$6:$Q$90,ROWS([1]QUALIFICATION!$1:44)),[1]QUALIFICATION!$Q$6:$Q$90,0))</f>
        <v>59</v>
      </c>
      <c r="G54" s="20">
        <f>LARGE([1]QUALIFICATION!$P$6:$P$90,Table135[[#This Row],[Nr.p.k.]])</f>
        <v>68</v>
      </c>
      <c r="H54" s="20"/>
      <c r="I54" s="20"/>
      <c r="J54" s="1">
        <v>44</v>
      </c>
      <c r="K54" s="1">
        <f>IF(Table135[[#This Row],[LABĀKAIS K]]&gt;0, Table135[[#This Row],[LABĀKAIS K]],"")</f>
        <v>68</v>
      </c>
    </row>
    <row r="55" spans="2:11" x14ac:dyDescent="0.2">
      <c r="B55" s="16">
        <v>45</v>
      </c>
      <c r="C55" s="2" t="str">
        <f>INDEX([1]QUALIFICATION!$A$6:$A$90,MATCH(LARGE([1]QUALIFICATION!$Q$6:$Q$90,ROWS([1]QUALIFICATION!$1:45)),[1]QUALIFICATION!$Q$6:$Q$90,0))</f>
        <v>LV10</v>
      </c>
      <c r="D55" s="17" t="str">
        <f>INDEX([1]QUALIFICATION!$B$6:$B$90,MATCH(LARGE([1]QUALIFICATION!$Q$6:$Q$90,ROWS([1]QUALIFICATION!$1:45)),[1]QUALIFICATION!$Q$6:$Q$90,0))</f>
        <v>PĒTERIS VASIĻEVSKIS</v>
      </c>
      <c r="E55" s="18">
        <f>INDEX([1]QUALIFICATION!$H$6:$H$90,MATCH(LARGE([1]QUALIFICATION!$Q$6:$Q$90,ROWS([1]QUALIFICATION!$1:45)),[1]QUALIFICATION!$Q$6:$Q$90,0))</f>
        <v>55</v>
      </c>
      <c r="F55" s="19">
        <f>INDEX([1]QUALIFICATION!$N$6:$N$90,MATCH(LARGE([1]QUALIFICATION!$Q$6:$Q$90,ROWS([1]QUALIFICATION!$1:45)),[1]QUALIFICATION!$Q$6:$Q$90,0))</f>
        <v>68</v>
      </c>
      <c r="G55" s="20">
        <f>LARGE([1]QUALIFICATION!$P$6:$P$90,Table135[[#This Row],[Nr.p.k.]])</f>
        <v>68</v>
      </c>
      <c r="H55" s="20"/>
      <c r="I55" s="20"/>
      <c r="J55" s="1">
        <v>45</v>
      </c>
      <c r="K55" s="1">
        <f>IF(Table135[[#This Row],[LABĀKAIS K]]&gt;0, Table135[[#This Row],[LABĀKAIS K]],"")</f>
        <v>68</v>
      </c>
    </row>
    <row r="56" spans="2:11" x14ac:dyDescent="0.2">
      <c r="B56" s="16">
        <v>46</v>
      </c>
      <c r="C56" s="2" t="str">
        <f>INDEX([1]QUALIFICATION!$A$6:$A$90,MATCH(LARGE([1]QUALIFICATION!$Q$6:$Q$90,ROWS([1]QUALIFICATION!$1:46)),[1]QUALIFICATION!$Q$6:$Q$90,0))</f>
        <v>LV51</v>
      </c>
      <c r="D56" s="17" t="str">
        <f>INDEX([1]QUALIFICATION!$B$6:$B$90,MATCH(LARGE([1]QUALIFICATION!$Q$6:$Q$90,ROWS([1]QUALIFICATION!$1:46)),[1]QUALIFICATION!$Q$6:$Q$90,0))</f>
        <v>LEONID POLIICHUK</v>
      </c>
      <c r="E56" s="18">
        <f>INDEX([1]QUALIFICATION!$H$6:$H$90,MATCH(LARGE([1]QUALIFICATION!$Q$6:$Q$90,ROWS([1]QUALIFICATION!$1:46)),[1]QUALIFICATION!$Q$6:$Q$90,0))</f>
        <v>47</v>
      </c>
      <c r="F56" s="19">
        <f>INDEX([1]QUALIFICATION!$N$6:$N$90,MATCH(LARGE([1]QUALIFICATION!$Q$6:$Q$90,ROWS([1]QUALIFICATION!$1:46)),[1]QUALIFICATION!$Q$6:$Q$90,0))</f>
        <v>68</v>
      </c>
      <c r="G56" s="20">
        <f>LARGE([1]QUALIFICATION!$P$6:$P$90,Table135[[#This Row],[Nr.p.k.]])</f>
        <v>68</v>
      </c>
      <c r="H56" s="20"/>
      <c r="I56" s="20"/>
      <c r="J56" s="1">
        <v>46</v>
      </c>
      <c r="K56" s="1">
        <f>IF(Table135[[#This Row],[LABĀKAIS K]]&gt;0, Table135[[#This Row],[LABĀKAIS K]],"")</f>
        <v>68</v>
      </c>
    </row>
    <row r="57" spans="2:11" x14ac:dyDescent="0.2">
      <c r="B57" s="16">
        <v>47</v>
      </c>
      <c r="C57" s="2" t="str">
        <f>INDEX([1]QUALIFICATION!$A$6:$A$90,MATCH(LARGE([1]QUALIFICATION!$Q$6:$Q$90,ROWS([1]QUALIFICATION!$1:47)),[1]QUALIFICATION!$Q$6:$Q$90,0))</f>
        <v>LV69</v>
      </c>
      <c r="D57" s="17" t="str">
        <f>INDEX([1]QUALIFICATION!$B$6:$B$90,MATCH(LARGE([1]QUALIFICATION!$Q$6:$Q$90,ROWS([1]QUALIFICATION!$1:47)),[1]QUALIFICATION!$Q$6:$Q$90,0))</f>
        <v>MĀRTIŅŠ ANDRESONS</v>
      </c>
      <c r="E57" s="18">
        <f>INDEX([1]QUALIFICATION!$H$6:$H$90,MATCH(LARGE([1]QUALIFICATION!$Q$6:$Q$90,ROWS([1]QUALIFICATION!$1:47)),[1]QUALIFICATION!$Q$6:$Q$90,0))</f>
        <v>67</v>
      </c>
      <c r="F57" s="19">
        <f>INDEX([1]QUALIFICATION!$N$6:$N$90,MATCH(LARGE([1]QUALIFICATION!$Q$6:$Q$90,ROWS([1]QUALIFICATION!$1:47)),[1]QUALIFICATION!$Q$6:$Q$90,0))</f>
        <v>67</v>
      </c>
      <c r="G57" s="20">
        <f>LARGE([1]QUALIFICATION!$P$6:$P$90,Table135[[#This Row],[Nr.p.k.]])</f>
        <v>67</v>
      </c>
      <c r="H57" s="20"/>
      <c r="I57" s="20"/>
      <c r="J57" s="1">
        <v>47</v>
      </c>
      <c r="K57" s="1">
        <f>IF(Table135[[#This Row],[LABĀKAIS K]]&gt;0, Table135[[#This Row],[LABĀKAIS K]],"")</f>
        <v>67</v>
      </c>
    </row>
    <row r="58" spans="2:11" ht="16" thickBot="1" x14ac:dyDescent="0.25">
      <c r="B58" s="25">
        <v>48</v>
      </c>
      <c r="C58" s="26" t="str">
        <f>INDEX([1]QUALIFICATION!$A$6:$A$90,MATCH(LARGE([1]QUALIFICATION!$Q$6:$Q$90,ROWS([1]QUALIFICATION!$1:48)),[1]QUALIFICATION!$Q$6:$Q$90,0))</f>
        <v>LV66</v>
      </c>
      <c r="D58" s="27" t="str">
        <f>INDEX([1]QUALIFICATION!$B$6:$B$90,MATCH(LARGE([1]QUALIFICATION!$Q$6:$Q$90,ROWS([1]QUALIFICATION!$1:48)),[1]QUALIFICATION!$Q$6:$Q$90,0))</f>
        <v>ARTIS BĒRZIŅŠ</v>
      </c>
      <c r="E58" s="28">
        <f>INDEX([1]QUALIFICATION!$H$6:$H$90,MATCH(LARGE([1]QUALIFICATION!$Q$6:$Q$90,ROWS([1]QUALIFICATION!$1:48)),[1]QUALIFICATION!$Q$6:$Q$90,0))</f>
        <v>49</v>
      </c>
      <c r="F58" s="29">
        <f>INDEX([1]QUALIFICATION!$N$6:$N$90,MATCH(LARGE([1]QUALIFICATION!$Q$6:$Q$90,ROWS([1]QUALIFICATION!$1:48)),[1]QUALIFICATION!$Q$6:$Q$90,0))</f>
        <v>67</v>
      </c>
      <c r="G58" s="30">
        <f>LARGE([1]QUALIFICATION!$P$6:$P$90,Table135[[#This Row],[Nr.p.k.]])</f>
        <v>67</v>
      </c>
      <c r="H58" s="20"/>
      <c r="I58" s="20"/>
      <c r="J58" s="1">
        <v>48</v>
      </c>
      <c r="K58" s="1">
        <f>IF(Table135[[#This Row],[LABĀKAIS K]]&gt;0, Table135[[#This Row],[LABĀKAIS K]],"")</f>
        <v>67</v>
      </c>
    </row>
    <row r="59" spans="2:11" x14ac:dyDescent="0.2">
      <c r="B59" s="16">
        <v>49</v>
      </c>
      <c r="C59" s="2" t="str">
        <f>INDEX([1]QUALIFICATION!$A$6:$A$90,MATCH(LARGE([1]QUALIFICATION!$Q$6:$Q$90,ROWS([1]QUALIFICATION!$1:49)),[1]QUALIFICATION!$Q$6:$Q$90,0))</f>
        <v>EE47</v>
      </c>
      <c r="D59" s="17" t="str">
        <f>INDEX([1]QUALIFICATION!$B$6:$B$90,MATCH(LARGE([1]QUALIFICATION!$Q$6:$Q$90,ROWS([1]QUALIFICATION!$1:49)),[1]QUALIFICATION!$Q$6:$Q$90,0))</f>
        <v>SILVER KIIK</v>
      </c>
      <c r="E59" s="18">
        <f>INDEX([1]QUALIFICATION!$H$6:$H$90,MATCH(LARGE([1]QUALIFICATION!$Q$6:$Q$90,ROWS([1]QUALIFICATION!$1:49)),[1]QUALIFICATION!$Q$6:$Q$90,0))</f>
        <v>67</v>
      </c>
      <c r="F59" s="19">
        <f>INDEX([1]QUALIFICATION!$N$6:$N$90,MATCH(LARGE([1]QUALIFICATION!$Q$6:$Q$90,ROWS([1]QUALIFICATION!$1:49)),[1]QUALIFICATION!$Q$6:$Q$90,0))</f>
        <v>45</v>
      </c>
      <c r="G59" s="20">
        <f>LARGE([1]QUALIFICATION!$P$6:$P$90,Table135[[#This Row],[Nr.p.k.]])</f>
        <v>67</v>
      </c>
      <c r="H59" s="20"/>
      <c r="I59" s="20"/>
      <c r="J59" s="1">
        <v>49</v>
      </c>
      <c r="K59" s="1">
        <f>IF(Table135[[#This Row],[LABĀKAIS K]]&gt;0, Table135[[#This Row],[LABĀKAIS K]],"")</f>
        <v>67</v>
      </c>
    </row>
    <row r="60" spans="2:11" x14ac:dyDescent="0.2">
      <c r="B60" s="16">
        <v>50</v>
      </c>
      <c r="C60" s="2" t="str">
        <f>INDEX([1]QUALIFICATION!$A$6:$A$90,MATCH(LARGE([1]QUALIFICATION!$Q$6:$Q$90,ROWS([1]QUALIFICATION!$1:50)),[1]QUALIFICATION!$Q$6:$Q$90,0))</f>
        <v>LV79</v>
      </c>
      <c r="D60" s="17" t="str">
        <f>INDEX([1]QUALIFICATION!$B$6:$B$90,MATCH(LARGE([1]QUALIFICATION!$Q$6:$Q$90,ROWS([1]QUALIFICATION!$1:50)),[1]QUALIFICATION!$Q$6:$Q$90,0))</f>
        <v>IGORS KONUHOVS</v>
      </c>
      <c r="E60" s="18">
        <f>INDEX([1]QUALIFICATION!$H$6:$H$90,MATCH(LARGE([1]QUALIFICATION!$Q$6:$Q$90,ROWS([1]QUALIFICATION!$1:50)),[1]QUALIFICATION!$Q$6:$Q$90,0))</f>
        <v>42</v>
      </c>
      <c r="F60" s="19">
        <f>INDEX([1]QUALIFICATION!$N$6:$N$90,MATCH(LARGE([1]QUALIFICATION!$Q$6:$Q$90,ROWS([1]QUALIFICATION!$1:50)),[1]QUALIFICATION!$Q$6:$Q$90,0))</f>
        <v>67</v>
      </c>
      <c r="G60" s="20">
        <f>LARGE([1]QUALIFICATION!$P$6:$P$90,Table135[[#This Row],[Nr.p.k.]])</f>
        <v>67</v>
      </c>
      <c r="H60" s="20"/>
      <c r="I60" s="20"/>
      <c r="J60" s="1">
        <v>50</v>
      </c>
      <c r="K60" s="1">
        <f>IF(Table135[[#This Row],[LABĀKAIS K]]&gt;0, Table135[[#This Row],[LABĀKAIS K]],"")</f>
        <v>67</v>
      </c>
    </row>
    <row r="61" spans="2:11" x14ac:dyDescent="0.2">
      <c r="B61" s="16">
        <v>51</v>
      </c>
      <c r="C61" s="2" t="str">
        <f>INDEX([1]QUALIFICATION!$A$6:$A$90,MATCH(LARGE([1]QUALIFICATION!$Q$6:$Q$90,ROWS([1]QUALIFICATION!$1:51)),[1]QUALIFICATION!$Q$6:$Q$90,0))</f>
        <v>LV46</v>
      </c>
      <c r="D61" s="17" t="str">
        <f>INDEX([1]QUALIFICATION!$B$6:$B$90,MATCH(LARGE([1]QUALIFICATION!$Q$6:$Q$90,ROWS([1]QUALIFICATION!$1:51)),[1]QUALIFICATION!$Q$6:$Q$90,0))</f>
        <v>VADIMS SERGUNS</v>
      </c>
      <c r="E61" s="18">
        <f>INDEX([1]QUALIFICATION!$H$6:$H$90,MATCH(LARGE([1]QUALIFICATION!$Q$6:$Q$90,ROWS([1]QUALIFICATION!$1:51)),[1]QUALIFICATION!$Q$6:$Q$90,0))</f>
        <v>66</v>
      </c>
      <c r="F61" s="19">
        <f>INDEX([1]QUALIFICATION!$N$6:$N$90,MATCH(LARGE([1]QUALIFICATION!$Q$6:$Q$90,ROWS([1]QUALIFICATION!$1:51)),[1]QUALIFICATION!$Q$6:$Q$90,0))</f>
        <v>57</v>
      </c>
      <c r="G61" s="20">
        <f>LARGE([1]QUALIFICATION!$P$6:$P$90,Table135[[#This Row],[Nr.p.k.]])</f>
        <v>66</v>
      </c>
      <c r="H61" s="20"/>
      <c r="I61" s="20"/>
      <c r="J61" s="1">
        <v>51</v>
      </c>
      <c r="K61" s="1">
        <f>IF(Table135[[#This Row],[LABĀKAIS K]]&gt;0, Table135[[#This Row],[LABĀKAIS K]],"")</f>
        <v>66</v>
      </c>
    </row>
    <row r="62" spans="2:11" x14ac:dyDescent="0.2">
      <c r="B62" s="16">
        <v>52</v>
      </c>
      <c r="C62" s="2" t="str">
        <f>INDEX([1]QUALIFICATION!$A$6:$A$90,MATCH(LARGE([1]QUALIFICATION!$Q$6:$Q$90,ROWS([1]QUALIFICATION!$1:52)),[1]QUALIFICATION!$Q$6:$Q$90,0))</f>
        <v>EE95</v>
      </c>
      <c r="D62" s="17" t="str">
        <f>INDEX([1]QUALIFICATION!$B$6:$B$90,MATCH(LARGE([1]QUALIFICATION!$Q$6:$Q$90,ROWS([1]QUALIFICATION!$1:52)),[1]QUALIFICATION!$Q$6:$Q$90,0))</f>
        <v>RAIN HIIENURM</v>
      </c>
      <c r="E62" s="18">
        <f>INDEX([1]QUALIFICATION!$H$6:$H$90,MATCH(LARGE([1]QUALIFICATION!$Q$6:$Q$90,ROWS([1]QUALIFICATION!$1:52)),[1]QUALIFICATION!$Q$6:$Q$90,0))</f>
        <v>63</v>
      </c>
      <c r="F62" s="19">
        <f>INDEX([1]QUALIFICATION!$N$6:$N$90,MATCH(LARGE([1]QUALIFICATION!$Q$6:$Q$90,ROWS([1]QUALIFICATION!$1:52)),[1]QUALIFICATION!$Q$6:$Q$90,0))</f>
        <v>58</v>
      </c>
      <c r="G62" s="20">
        <f>LARGE([1]QUALIFICATION!$P$6:$P$90,Table135[[#This Row],[Nr.p.k.]])</f>
        <v>63</v>
      </c>
      <c r="H62" s="20"/>
      <c r="I62" s="20"/>
      <c r="J62" s="1">
        <v>52</v>
      </c>
      <c r="K62" s="1">
        <f>IF(Table135[[#This Row],[LABĀKAIS K]]&gt;0, Table135[[#This Row],[LABĀKAIS K]],"")</f>
        <v>63</v>
      </c>
    </row>
    <row r="63" spans="2:11" x14ac:dyDescent="0.2">
      <c r="B63" s="16">
        <v>53</v>
      </c>
      <c r="C63" s="2" t="str">
        <f>INDEX([1]QUALIFICATION!$A$6:$A$90,MATCH(LARGE([1]QUALIFICATION!$Q$6:$Q$90,ROWS([1]QUALIFICATION!$1:53)),[1]QUALIFICATION!$Q$6:$Q$90,0))</f>
        <v>LV68</v>
      </c>
      <c r="D63" s="17" t="str">
        <f>INDEX([1]QUALIFICATION!$B$6:$B$90,MATCH(LARGE([1]QUALIFICATION!$Q$6:$Q$90,ROWS([1]QUALIFICATION!$1:53)),[1]QUALIFICATION!$Q$6:$Q$90,0))</f>
        <v>RAIVIS ŠŅUKUTS</v>
      </c>
      <c r="E63" s="18">
        <f>INDEX([1]QUALIFICATION!$H$6:$H$90,MATCH(LARGE([1]QUALIFICATION!$Q$6:$Q$90,ROWS([1]QUALIFICATION!$1:53)),[1]QUALIFICATION!$Q$6:$Q$90,0))</f>
        <v>58</v>
      </c>
      <c r="F63" s="19">
        <f>INDEX([1]QUALIFICATION!$N$6:$N$90,MATCH(LARGE([1]QUALIFICATION!$Q$6:$Q$90,ROWS([1]QUALIFICATION!$1:53)),[1]QUALIFICATION!$Q$6:$Q$90,0))</f>
        <v>63</v>
      </c>
      <c r="G63" s="20">
        <f>LARGE([1]QUALIFICATION!$P$6:$P$90,Table135[[#This Row],[Nr.p.k.]])</f>
        <v>63</v>
      </c>
      <c r="H63" s="20"/>
      <c r="I63" s="20"/>
      <c r="J63" s="1">
        <v>53</v>
      </c>
      <c r="K63" s="1">
        <f>IF(Table135[[#This Row],[LABĀKAIS K]]&gt;0, Table135[[#This Row],[LABĀKAIS K]],"")</f>
        <v>63</v>
      </c>
    </row>
    <row r="64" spans="2:11" x14ac:dyDescent="0.2">
      <c r="B64" s="16">
        <v>54</v>
      </c>
      <c r="C64" s="2" t="str">
        <f>INDEX([1]QUALIFICATION!$A$6:$A$90,MATCH(LARGE([1]QUALIFICATION!$Q$6:$Q$90,ROWS([1]QUALIFICATION!$1:54)),[1]QUALIFICATION!$Q$6:$Q$90,0))</f>
        <v>LV22</v>
      </c>
      <c r="D64" s="17" t="str">
        <f>INDEX([1]QUALIFICATION!$B$6:$B$90,MATCH(LARGE([1]QUALIFICATION!$Q$6:$Q$90,ROWS([1]QUALIFICATION!$1:54)),[1]QUALIFICATION!$Q$6:$Q$90,0))</f>
        <v>SERGEJS JAKOVLEVS</v>
      </c>
      <c r="E64" s="18">
        <f>INDEX([1]QUALIFICATION!$H$6:$H$90,MATCH(LARGE([1]QUALIFICATION!$Q$6:$Q$90,ROWS([1]QUALIFICATION!$1:54)),[1]QUALIFICATION!$Q$6:$Q$90,0))</f>
        <v>58</v>
      </c>
      <c r="F64" s="19">
        <f>INDEX([1]QUALIFICATION!$N$6:$N$90,MATCH(LARGE([1]QUALIFICATION!$Q$6:$Q$90,ROWS([1]QUALIFICATION!$1:54)),[1]QUALIFICATION!$Q$6:$Q$90,0))</f>
        <v>63</v>
      </c>
      <c r="G64" s="20">
        <f>LARGE([1]QUALIFICATION!$P$6:$P$90,Table135[[#This Row],[Nr.p.k.]])</f>
        <v>63</v>
      </c>
      <c r="H64" s="20"/>
      <c r="I64" s="20"/>
      <c r="J64" s="1">
        <v>54</v>
      </c>
      <c r="K64" s="1">
        <f>IF(Table135[[#This Row],[LABĀKAIS K]]&gt;0, Table135[[#This Row],[LABĀKAIS K]],"")</f>
        <v>63</v>
      </c>
    </row>
    <row r="65" spans="2:11" x14ac:dyDescent="0.2">
      <c r="B65" s="16">
        <v>55</v>
      </c>
      <c r="C65" s="2" t="str">
        <f>INDEX([1]QUALIFICATION!$A$6:$A$90,MATCH(LARGE([1]QUALIFICATION!$Q$6:$Q$90,ROWS([1]QUALIFICATION!$1:55)),[1]QUALIFICATION!$Q$6:$Q$90,0))</f>
        <v>LV39</v>
      </c>
      <c r="D65" s="17" t="str">
        <f>INDEX([1]QUALIFICATION!$B$6:$B$90,MATCH(LARGE([1]QUALIFICATION!$Q$6:$Q$90,ROWS([1]QUALIFICATION!$1:55)),[1]QUALIFICATION!$Q$6:$Q$90,0))</f>
        <v>ERVINS ŽUKS</v>
      </c>
      <c r="E65" s="18">
        <f>INDEX([1]QUALIFICATION!$H$6:$H$90,MATCH(LARGE([1]QUALIFICATION!$Q$6:$Q$90,ROWS([1]QUALIFICATION!$1:55)),[1]QUALIFICATION!$Q$6:$Q$90,0))</f>
        <v>32</v>
      </c>
      <c r="F65" s="19">
        <f>INDEX([1]QUALIFICATION!$N$6:$N$90,MATCH(LARGE([1]QUALIFICATION!$Q$6:$Q$90,ROWS([1]QUALIFICATION!$1:55)),[1]QUALIFICATION!$Q$6:$Q$90,0))</f>
        <v>61</v>
      </c>
      <c r="G65" s="20">
        <f>LARGE([1]QUALIFICATION!$P$6:$P$90,Table135[[#This Row],[Nr.p.k.]])</f>
        <v>61</v>
      </c>
      <c r="H65" s="20"/>
      <c r="I65" s="20"/>
      <c r="J65" s="1">
        <v>55</v>
      </c>
      <c r="K65" s="1">
        <f>IF(Table135[[#This Row],[LABĀKAIS K]]&gt;0, Table135[[#This Row],[LABĀKAIS K]],"")</f>
        <v>61</v>
      </c>
    </row>
    <row r="66" spans="2:11" x14ac:dyDescent="0.2">
      <c r="B66" s="16">
        <v>56</v>
      </c>
      <c r="C66" s="2" t="str">
        <f>INDEX([1]QUALIFICATION!$A$6:$A$90,MATCH(LARGE([1]QUALIFICATION!$Q$6:$Q$90,ROWS([1]QUALIFICATION!$1:56)),[1]QUALIFICATION!$Q$6:$Q$90,0))</f>
        <v>EE58</v>
      </c>
      <c r="D66" s="17" t="str">
        <f>INDEX([1]QUALIFICATION!$B$6:$B$90,MATCH(LARGE([1]QUALIFICATION!$Q$6:$Q$90,ROWS([1]QUALIFICATION!$1:56)),[1]QUALIFICATION!$Q$6:$Q$90,0))</f>
        <v>HARLET ESLAS</v>
      </c>
      <c r="E66" s="18">
        <f>INDEX([1]QUALIFICATION!$H$6:$H$90,MATCH(LARGE([1]QUALIFICATION!$Q$6:$Q$90,ROWS([1]QUALIFICATION!$1:56)),[1]QUALIFICATION!$Q$6:$Q$90,0))</f>
        <v>58</v>
      </c>
      <c r="F66" s="19">
        <f>INDEX([1]QUALIFICATION!$N$6:$N$90,MATCH(LARGE([1]QUALIFICATION!$Q$6:$Q$90,ROWS([1]QUALIFICATION!$1:56)),[1]QUALIFICATION!$Q$6:$Q$90,0))</f>
        <v>0</v>
      </c>
      <c r="G66" s="20">
        <f>LARGE([1]QUALIFICATION!$P$6:$P$90,Table135[[#This Row],[Nr.p.k.]])</f>
        <v>58</v>
      </c>
      <c r="H66" s="20"/>
      <c r="I66" s="20"/>
      <c r="J66" s="1">
        <v>56</v>
      </c>
      <c r="K66" s="1">
        <f>IF(Table135[[#This Row],[LABĀKAIS K]]&gt;0, Table135[[#This Row],[LABĀKAIS K]],"")</f>
        <v>58</v>
      </c>
    </row>
    <row r="67" spans="2:11" x14ac:dyDescent="0.2">
      <c r="B67" s="16">
        <v>57</v>
      </c>
      <c r="C67" s="2" t="str">
        <f>INDEX([1]QUALIFICATION!$A$6:$A$90,MATCH(LARGE([1]QUALIFICATION!$Q$6:$Q$90,ROWS([1]QUALIFICATION!$1:57)),[1]QUALIFICATION!$Q$6:$Q$90,0))</f>
        <v>LV65</v>
      </c>
      <c r="D67" s="17" t="str">
        <f>INDEX([1]QUALIFICATION!$B$6:$B$90,MATCH(LARGE([1]QUALIFICATION!$Q$6:$Q$90,ROWS([1]QUALIFICATION!$1:57)),[1]QUALIFICATION!$Q$6:$Q$90,0))</f>
        <v>EDGARS VASIĻJEVS</v>
      </c>
      <c r="E67" s="18">
        <f>INDEX([1]QUALIFICATION!$H$6:$H$90,MATCH(LARGE([1]QUALIFICATION!$Q$6:$Q$90,ROWS([1]QUALIFICATION!$1:57)),[1]QUALIFICATION!$Q$6:$Q$90,0))</f>
        <v>56</v>
      </c>
      <c r="F67" s="19">
        <f>INDEX([1]QUALIFICATION!$N$6:$N$90,MATCH(LARGE([1]QUALIFICATION!$Q$6:$Q$90,ROWS([1]QUALIFICATION!$1:57)),[1]QUALIFICATION!$Q$6:$Q$90,0))</f>
        <v>56</v>
      </c>
      <c r="G67" s="20">
        <f>LARGE([1]QUALIFICATION!$P$6:$P$90,Table135[[#This Row],[Nr.p.k.]])</f>
        <v>56</v>
      </c>
      <c r="H67" s="20"/>
      <c r="I67" s="20"/>
      <c r="J67" s="1">
        <v>57</v>
      </c>
      <c r="K67" s="1">
        <f>IF(Table135[[#This Row],[LABĀKAIS K]]&gt;0, Table135[[#This Row],[LABĀKAIS K]],"")</f>
        <v>56</v>
      </c>
    </row>
    <row r="68" spans="2:11" x14ac:dyDescent="0.2">
      <c r="B68" s="16">
        <v>58</v>
      </c>
      <c r="C68" s="2" t="str">
        <f>INDEX([1]QUALIFICATION!$A$6:$A$90,MATCH(LARGE([1]QUALIFICATION!$Q$6:$Q$90,ROWS([1]QUALIFICATION!$1:58)),[1]QUALIFICATION!$Q$6:$Q$90,0))</f>
        <v>LV29</v>
      </c>
      <c r="D68" s="17" t="str">
        <f>INDEX([1]QUALIFICATION!$B$6:$B$90,MATCH(LARGE([1]QUALIFICATION!$Q$6:$Q$90,ROWS([1]QUALIFICATION!$1:58)),[1]QUALIFICATION!$Q$6:$Q$90,0))</f>
        <v>ARMANDS ŠTEINBERGS</v>
      </c>
      <c r="E68" s="18">
        <f>INDEX([1]QUALIFICATION!$H$6:$H$90,MATCH(LARGE([1]QUALIFICATION!$Q$6:$Q$90,ROWS([1]QUALIFICATION!$1:58)),[1]QUALIFICATION!$Q$6:$Q$90,0))</f>
        <v>55</v>
      </c>
      <c r="F68" s="19">
        <f>INDEX([1]QUALIFICATION!$N$6:$N$90,MATCH(LARGE([1]QUALIFICATION!$Q$6:$Q$90,ROWS([1]QUALIFICATION!$1:58)),[1]QUALIFICATION!$Q$6:$Q$90,0))</f>
        <v>56</v>
      </c>
      <c r="G68" s="20">
        <f>LARGE([1]QUALIFICATION!$P$6:$P$90,Table135[[#This Row],[Nr.p.k.]])</f>
        <v>56</v>
      </c>
      <c r="H68" s="20"/>
      <c r="I68" s="20"/>
      <c r="J68" s="1">
        <v>58</v>
      </c>
      <c r="K68" s="1">
        <f>IF(Table135[[#This Row],[LABĀKAIS K]]&gt;0, Table135[[#This Row],[LABĀKAIS K]],"")</f>
        <v>56</v>
      </c>
    </row>
    <row r="69" spans="2:11" x14ac:dyDescent="0.2">
      <c r="B69" s="16">
        <v>59</v>
      </c>
      <c r="C69" s="2" t="str">
        <f>INDEX([1]QUALIFICATION!$A$6:$A$90,MATCH(LARGE([1]QUALIFICATION!$Q$6:$Q$90,ROWS([1]QUALIFICATION!$1:59)),[1]QUALIFICATION!$Q$6:$Q$90,0))</f>
        <v>LV8</v>
      </c>
      <c r="D69" s="17" t="str">
        <f>INDEX([1]QUALIFICATION!$B$6:$B$90,MATCH(LARGE([1]QUALIFICATION!$Q$6:$Q$90,ROWS([1]QUALIFICATION!$1:59)),[1]QUALIFICATION!$Q$6:$Q$90,0))</f>
        <v>MARTINS MILLERS</v>
      </c>
      <c r="E69" s="18">
        <f>INDEX([1]QUALIFICATION!$H$6:$H$90,MATCH(LARGE([1]QUALIFICATION!$Q$6:$Q$90,ROWS([1]QUALIFICATION!$1:59)),[1]QUALIFICATION!$Q$6:$Q$90,0))</f>
        <v>49</v>
      </c>
      <c r="F69" s="19">
        <f>INDEX([1]QUALIFICATION!$N$6:$N$90,MATCH(LARGE([1]QUALIFICATION!$Q$6:$Q$90,ROWS([1]QUALIFICATION!$1:59)),[1]QUALIFICATION!$Q$6:$Q$90,0))</f>
        <v>55</v>
      </c>
      <c r="G69" s="20">
        <f>LARGE([1]QUALIFICATION!$P$6:$P$90,Table135[[#This Row],[Nr.p.k.]])</f>
        <v>55</v>
      </c>
      <c r="H69" s="20"/>
      <c r="I69" s="20"/>
      <c r="J69" s="1">
        <v>59</v>
      </c>
      <c r="K69" s="1">
        <f>IF(Table135[[#This Row],[LABĀKAIS K]]&gt;0, Table135[[#This Row],[LABĀKAIS K]],"")</f>
        <v>55</v>
      </c>
    </row>
    <row r="70" spans="2:11" x14ac:dyDescent="0.2">
      <c r="B70" s="16">
        <v>60</v>
      </c>
      <c r="C70" s="2" t="str">
        <f>INDEX([1]QUALIFICATION!$A$6:$A$90,MATCH(LARGE([1]QUALIFICATION!$Q$6:$Q$90,ROWS([1]QUALIFICATION!$1:60)),[1]QUALIFICATION!$Q$6:$Q$90,0))</f>
        <v>LV91</v>
      </c>
      <c r="D70" s="17" t="str">
        <f>INDEX([1]QUALIFICATION!$B$6:$B$90,MATCH(LARGE([1]QUALIFICATION!$Q$6:$Q$90,ROWS([1]QUALIFICATION!$1:60)),[1]QUALIFICATION!$Q$6:$Q$90,0))</f>
        <v>ANDREJS KOVAĻKOVS</v>
      </c>
      <c r="E70" s="18">
        <f>INDEX([1]QUALIFICATION!$H$6:$H$90,MATCH(LARGE([1]QUALIFICATION!$Q$6:$Q$90,ROWS([1]QUALIFICATION!$1:60)),[1]QUALIFICATION!$Q$6:$Q$90,0))</f>
        <v>52</v>
      </c>
      <c r="F70" s="19">
        <f>INDEX([1]QUALIFICATION!$N$6:$N$90,MATCH(LARGE([1]QUALIFICATION!$Q$6:$Q$90,ROWS([1]QUALIFICATION!$1:60)),[1]QUALIFICATION!$Q$6:$Q$90,0))</f>
        <v>41</v>
      </c>
      <c r="G70" s="20">
        <f>LARGE([1]QUALIFICATION!$P$6:$P$90,Table135[[#This Row],[Nr.p.k.]])</f>
        <v>52</v>
      </c>
      <c r="H70" s="20"/>
      <c r="I70" s="20"/>
      <c r="J70" s="1">
        <v>60</v>
      </c>
      <c r="K70" s="1">
        <f>IF(Table135[[#This Row],[LABĀKAIS K]]&gt;0, Table135[[#This Row],[LABĀKAIS K]],"")</f>
        <v>52</v>
      </c>
    </row>
    <row r="71" spans="2:11" x14ac:dyDescent="0.2">
      <c r="B71" s="16">
        <v>61</v>
      </c>
      <c r="C71" s="2" t="str">
        <f>INDEX([1]QUALIFICATION!$A$6:$A$90,MATCH(LARGE([1]QUALIFICATION!$Q$6:$Q$90,ROWS([1]QUALIFICATION!$1:61)),[1]QUALIFICATION!$Q$6:$Q$90,0))</f>
        <v>LV30</v>
      </c>
      <c r="D71" s="17" t="str">
        <f>INDEX([1]QUALIFICATION!$B$6:$B$90,MATCH(LARGE([1]QUALIFICATION!$Q$6:$Q$90,ROWS([1]QUALIFICATION!$1:61)),[1]QUALIFICATION!$Q$6:$Q$90,0))</f>
        <v>ANATOLY MOGILEV</v>
      </c>
      <c r="E71" s="18">
        <f>INDEX([1]QUALIFICATION!$H$6:$H$90,MATCH(LARGE([1]QUALIFICATION!$Q$6:$Q$90,ROWS([1]QUALIFICATION!$1:61)),[1]QUALIFICATION!$Q$6:$Q$90,0))</f>
        <v>38</v>
      </c>
      <c r="F71" s="19">
        <f>INDEX([1]QUALIFICATION!$N$6:$N$90,MATCH(LARGE([1]QUALIFICATION!$Q$6:$Q$90,ROWS([1]QUALIFICATION!$1:61)),[1]QUALIFICATION!$Q$6:$Q$90,0))</f>
        <v>48</v>
      </c>
      <c r="G71" s="20">
        <f>LARGE([1]QUALIFICATION!$P$6:$P$90,Table135[[#This Row],[Nr.p.k.]])</f>
        <v>48</v>
      </c>
      <c r="H71" s="20"/>
      <c r="I71" s="20"/>
      <c r="J71" s="1">
        <v>61</v>
      </c>
      <c r="K71" s="1">
        <f>IF(Table135[[#This Row],[LABĀKAIS K]]&gt;0, Table135[[#This Row],[LABĀKAIS K]],"")</f>
        <v>48</v>
      </c>
    </row>
    <row r="72" spans="2:11" x14ac:dyDescent="0.2">
      <c r="B72" s="16">
        <v>62</v>
      </c>
      <c r="C72" s="2" t="str">
        <f>INDEX([1]QUALIFICATION!$A$6:$A$90,MATCH(LARGE([1]QUALIFICATION!$Q$6:$Q$90,ROWS([1]QUALIFICATION!$1:62)),[1]QUALIFICATION!$Q$6:$Q$90,0))</f>
        <v>LV53</v>
      </c>
      <c r="D72" s="17" t="str">
        <f>INDEX([1]QUALIFICATION!$B$6:$B$90,MATCH(LARGE([1]QUALIFICATION!$Q$6:$Q$90,ROWS([1]QUALIFICATION!$1:62)),[1]QUALIFICATION!$Q$6:$Q$90,0))</f>
        <v>ALEKSEJS ŅIKITINS</v>
      </c>
      <c r="E72" s="18">
        <f>INDEX([1]QUALIFICATION!$H$6:$H$90,MATCH(LARGE([1]QUALIFICATION!$Q$6:$Q$90,ROWS([1]QUALIFICATION!$1:62)),[1]QUALIFICATION!$Q$6:$Q$90,0))</f>
        <v>23</v>
      </c>
      <c r="F72" s="19">
        <f>INDEX([1]QUALIFICATION!$N$6:$N$90,MATCH(LARGE([1]QUALIFICATION!$Q$6:$Q$90,ROWS([1]QUALIFICATION!$1:62)),[1]QUALIFICATION!$Q$6:$Q$90,0))</f>
        <v>47</v>
      </c>
      <c r="G72" s="20">
        <f>LARGE([1]QUALIFICATION!$P$6:$P$90,Table135[[#This Row],[Nr.p.k.]])</f>
        <v>47</v>
      </c>
      <c r="H72" s="20"/>
      <c r="I72" s="20"/>
      <c r="J72" s="1">
        <v>62</v>
      </c>
      <c r="K72" s="1">
        <f>IF(Table135[[#This Row],[LABĀKAIS K]]&gt;0, Table135[[#This Row],[LABĀKAIS K]],"")</f>
        <v>47</v>
      </c>
    </row>
    <row r="73" spans="2:11" x14ac:dyDescent="0.2">
      <c r="B73" s="16">
        <v>63</v>
      </c>
      <c r="C73" s="2" t="str">
        <f>INDEX([1]QUALIFICATION!$A$6:$A$90,MATCH(LARGE([1]QUALIFICATION!$Q$6:$Q$90,ROWS([1]QUALIFICATION!$1:63)),[1]QUALIFICATION!$Q$6:$Q$90,0))</f>
        <v>LV5</v>
      </c>
      <c r="D73" s="17" t="str">
        <f>INDEX([1]QUALIFICATION!$B$6:$B$90,MATCH(LARGE([1]QUALIFICATION!$Q$6:$Q$90,ROWS([1]QUALIFICATION!$1:63)),[1]QUALIFICATION!$Q$6:$Q$90,0))</f>
        <v>MĀRIS GRAUZIS</v>
      </c>
      <c r="E73" s="18">
        <f>INDEX([1]QUALIFICATION!$H$6:$H$90,MATCH(LARGE([1]QUALIFICATION!$Q$6:$Q$90,ROWS([1]QUALIFICATION!$1:63)),[1]QUALIFICATION!$Q$6:$Q$90,0))</f>
        <v>40</v>
      </c>
      <c r="F73" s="19">
        <f>INDEX([1]QUALIFICATION!$N$6:$N$90,MATCH(LARGE([1]QUALIFICATION!$Q$6:$Q$90,ROWS([1]QUALIFICATION!$1:63)),[1]QUALIFICATION!$Q$6:$Q$90,0))</f>
        <v>43</v>
      </c>
      <c r="G73" s="20">
        <f>LARGE([1]QUALIFICATION!$P$6:$P$90,Table135[[#This Row],[Nr.p.k.]])</f>
        <v>43</v>
      </c>
      <c r="H73" s="20"/>
      <c r="I73" s="20"/>
      <c r="J73" s="1">
        <v>63</v>
      </c>
      <c r="K73" s="1">
        <f>IF(Table135[[#This Row],[LABĀKAIS K]]&gt;0, Table135[[#This Row],[LABĀKAIS K]],"")</f>
        <v>43</v>
      </c>
    </row>
    <row r="74" spans="2:11" x14ac:dyDescent="0.2">
      <c r="B74" s="16">
        <v>64</v>
      </c>
      <c r="C74" s="2" t="str">
        <f>INDEX([1]QUALIFICATION!$A$6:$A$90,MATCH(LARGE([1]QUALIFICATION!$Q$6:$Q$90,ROWS([1]QUALIFICATION!$1:64)),[1]QUALIFICATION!$Q$6:$Q$90,0))</f>
        <v>LV95</v>
      </c>
      <c r="D74" s="17" t="str">
        <f>INDEX([1]QUALIFICATION!$B$6:$B$90,MATCH(LARGE([1]QUALIFICATION!$Q$6:$Q$90,ROWS([1]QUALIFICATION!$1:64)),[1]QUALIFICATION!$Q$6:$Q$90,0))</f>
        <v>JĀNIS DAMBRĀNS</v>
      </c>
      <c r="E74" s="18">
        <f>INDEX([1]QUALIFICATION!$H$6:$H$90,MATCH(LARGE([1]QUALIFICATION!$Q$6:$Q$90,ROWS([1]QUALIFICATION!$1:64)),[1]QUALIFICATION!$Q$6:$Q$90,0))</f>
        <v>37</v>
      </c>
      <c r="F74" s="19">
        <f>INDEX([1]QUALIFICATION!$N$6:$N$90,MATCH(LARGE([1]QUALIFICATION!$Q$6:$Q$90,ROWS([1]QUALIFICATION!$1:64)),[1]QUALIFICATION!$Q$6:$Q$90,0))</f>
        <v>28</v>
      </c>
      <c r="G74" s="20">
        <f>LARGE([1]QUALIFICATION!$P$6:$P$90,Table135[[#This Row],[Nr.p.k.]])</f>
        <v>37</v>
      </c>
      <c r="H74" s="20"/>
      <c r="I74" s="20"/>
      <c r="J74" s="1">
        <v>64</v>
      </c>
      <c r="K74" s="1">
        <f>IF(Table135[[#This Row],[LABĀKAIS K]]&gt;0, Table135[[#This Row],[LABĀKAIS K]],"")</f>
        <v>37</v>
      </c>
    </row>
    <row r="75" spans="2:11" x14ac:dyDescent="0.2">
      <c r="B75" s="16">
        <v>65</v>
      </c>
      <c r="C75" s="2" t="str">
        <f>INDEX([1]QUALIFICATION!$A$6:$A$90,MATCH(LARGE([1]QUALIFICATION!$Q$6:$Q$90,ROWS([1]QUALIFICATION!$1:65)),[1]QUALIFICATION!$Q$6:$Q$90,0))</f>
        <v>LV35</v>
      </c>
      <c r="D75" s="17" t="str">
        <f>INDEX([1]QUALIFICATION!$B$6:$B$90,MATCH(LARGE([1]QUALIFICATION!$Q$6:$Q$90,ROWS([1]QUALIFICATION!$1:65)),[1]QUALIFICATION!$Q$6:$Q$90,0))</f>
        <v>RUSTAMS DŽURABAJEVS</v>
      </c>
      <c r="E75" s="18">
        <f>INDEX([1]QUALIFICATION!$H$6:$H$90,MATCH(LARGE([1]QUALIFICATION!$Q$6:$Q$90,ROWS([1]QUALIFICATION!$1:65)),[1]QUALIFICATION!$Q$6:$Q$90,0))</f>
        <v>0</v>
      </c>
      <c r="F75" s="19">
        <f>INDEX([1]QUALIFICATION!$N$6:$N$90,MATCH(LARGE([1]QUALIFICATION!$Q$6:$Q$90,ROWS([1]QUALIFICATION!$1:65)),[1]QUALIFICATION!$Q$6:$Q$90,0))</f>
        <v>0</v>
      </c>
      <c r="G75" s="20">
        <f>LARGE([1]QUALIFICATION!$P$6:$P$90,Table135[[#This Row],[Nr.p.k.]])</f>
        <v>0</v>
      </c>
      <c r="H75" s="20"/>
      <c r="I75" s="20"/>
      <c r="J75" s="1">
        <v>65</v>
      </c>
      <c r="K75" s="1" t="str">
        <f>IF(Table135[[#This Row],[LABĀKAIS K]]&gt;0, Table135[[#This Row],[LABĀKAIS K]],"")</f>
        <v/>
      </c>
    </row>
    <row r="76" spans="2:11" x14ac:dyDescent="0.2">
      <c r="B76" s="16">
        <v>66</v>
      </c>
      <c r="C76" s="2" t="str">
        <f>INDEX([1]QUALIFICATION!$A$6:$A$90,MATCH(LARGE([1]QUALIFICATION!$Q$6:$Q$90,ROWS([1]QUALIFICATION!$1:66)),[1]QUALIFICATION!$Q$6:$Q$90,0))</f>
        <v>LV62</v>
      </c>
      <c r="D76" s="17" t="str">
        <f>INDEX([1]QUALIFICATION!$B$6:$B$90,MATCH(LARGE([1]QUALIFICATION!$Q$6:$Q$90,ROWS([1]QUALIFICATION!$1:66)),[1]QUALIFICATION!$Q$6:$Q$90,0))</f>
        <v>ALEKSANDRS SEMJONOVS</v>
      </c>
      <c r="E76" s="18">
        <f>INDEX([1]QUALIFICATION!$H$6:$H$90,MATCH(LARGE([1]QUALIFICATION!$Q$6:$Q$90,ROWS([1]QUALIFICATION!$1:66)),[1]QUALIFICATION!$Q$6:$Q$90,0))</f>
        <v>0</v>
      </c>
      <c r="F76" s="19">
        <f>INDEX([1]QUALIFICATION!$N$6:$N$90,MATCH(LARGE([1]QUALIFICATION!$Q$6:$Q$90,ROWS([1]QUALIFICATION!$1:66)),[1]QUALIFICATION!$Q$6:$Q$90,0))</f>
        <v>0</v>
      </c>
      <c r="G76" s="20">
        <f>LARGE([1]QUALIFICATION!$P$6:$P$90,Table135[[#This Row],[Nr.p.k.]])</f>
        <v>0</v>
      </c>
      <c r="H76" s="20"/>
      <c r="I76" s="20"/>
      <c r="J76" s="1">
        <v>66</v>
      </c>
      <c r="K76" s="1" t="str">
        <f>IF(Table135[[#This Row],[LABĀKAIS K]]&gt;0, Table135[[#This Row],[LABĀKAIS K]],"")</f>
        <v/>
      </c>
    </row>
    <row r="77" spans="2:11" x14ac:dyDescent="0.2">
      <c r="B77" s="16">
        <v>67</v>
      </c>
      <c r="C77" s="2" t="str">
        <f>INDEX([1]QUALIFICATION!$A$6:$A$90,MATCH(LARGE([1]QUALIFICATION!$Q$6:$Q$90,ROWS([1]QUALIFICATION!$1:67)),[1]QUALIFICATION!$Q$6:$Q$90,0))</f>
        <v>LV67</v>
      </c>
      <c r="D77" s="17" t="str">
        <f>INDEX([1]QUALIFICATION!$B$6:$B$90,MATCH(LARGE([1]QUALIFICATION!$Q$6:$Q$90,ROWS([1]QUALIFICATION!$1:67)),[1]QUALIFICATION!$Q$6:$Q$90,0))</f>
        <v>DENISS MAĻINA</v>
      </c>
      <c r="E77" s="18">
        <f>INDEX([1]QUALIFICATION!$H$6:$H$90,MATCH(LARGE([1]QUALIFICATION!$Q$6:$Q$90,ROWS([1]QUALIFICATION!$1:67)),[1]QUALIFICATION!$Q$6:$Q$90,0))</f>
        <v>0</v>
      </c>
      <c r="F77" s="19">
        <f>INDEX([1]QUALIFICATION!$N$6:$N$90,MATCH(LARGE([1]QUALIFICATION!$Q$6:$Q$90,ROWS([1]QUALIFICATION!$1:67)),[1]QUALIFICATION!$Q$6:$Q$90,0))</f>
        <v>0</v>
      </c>
      <c r="G77" s="20">
        <f>LARGE([1]QUALIFICATION!$P$6:$P$90,Table135[[#This Row],[Nr.p.k.]])</f>
        <v>0</v>
      </c>
      <c r="H77" s="20"/>
      <c r="I77" s="20"/>
      <c r="J77" s="1">
        <v>67</v>
      </c>
      <c r="K77" s="1" t="str">
        <f>IF(Table135[[#This Row],[LABĀKAIS K]]&gt;0, Table135[[#This Row],[LABĀKAIS K]],"")</f>
        <v/>
      </c>
    </row>
    <row r="78" spans="2:11" x14ac:dyDescent="0.2">
      <c r="B78" s="16">
        <v>68</v>
      </c>
      <c r="C78" s="2" t="str">
        <f>INDEX([1]QUALIFICATION!$A$6:$A$90,MATCH(LARGE([1]QUALIFICATION!$Q$6:$Q$90,ROWS([1]QUALIFICATION!$1:68)),[1]QUALIFICATION!$Q$6:$Q$90,0))</f>
        <v>LV72</v>
      </c>
      <c r="D78" s="17" t="str">
        <f>INDEX([1]QUALIFICATION!$B$6:$B$90,MATCH(LARGE([1]QUALIFICATION!$Q$6:$Q$90,ROWS([1]QUALIFICATION!$1:68)),[1]QUALIFICATION!$Q$6:$Q$90,0))</f>
        <v>KETIJA BIRZULE</v>
      </c>
      <c r="E78" s="18">
        <f>INDEX([1]QUALIFICATION!$H$6:$H$90,MATCH(LARGE([1]QUALIFICATION!$Q$6:$Q$90,ROWS([1]QUALIFICATION!$1:68)),[1]QUALIFICATION!$Q$6:$Q$90,0))</f>
        <v>0</v>
      </c>
      <c r="F78" s="19">
        <f>INDEX([1]QUALIFICATION!$N$6:$N$90,MATCH(LARGE([1]QUALIFICATION!$Q$6:$Q$90,ROWS([1]QUALIFICATION!$1:68)),[1]QUALIFICATION!$Q$6:$Q$90,0))</f>
        <v>0</v>
      </c>
      <c r="G78" s="20">
        <f>LARGE([1]QUALIFICATION!$P$6:$P$90,Table135[[#This Row],[Nr.p.k.]])</f>
        <v>0</v>
      </c>
      <c r="H78" s="20"/>
      <c r="I78" s="20"/>
      <c r="J78" s="1">
        <v>68</v>
      </c>
      <c r="K78" s="1" t="str">
        <f>IF(Table135[[#This Row],[LABĀKAIS K]]&gt;0, Table135[[#This Row],[LABĀKAIS K]],"")</f>
        <v/>
      </c>
    </row>
    <row r="79" spans="2:11" x14ac:dyDescent="0.2">
      <c r="B79" s="16">
        <v>69</v>
      </c>
      <c r="C79" s="2" t="str">
        <f>INDEX([1]QUALIFICATION!$A$6:$A$90,MATCH(LARGE([1]QUALIFICATION!$Q$6:$Q$90,ROWS([1]QUALIFICATION!$1:69)),[1]QUALIFICATION!$Q$6:$Q$90,0))</f>
        <v>LV76</v>
      </c>
      <c r="D79" s="17" t="str">
        <f>INDEX([1]QUALIFICATION!$B$6:$B$90,MATCH(LARGE([1]QUALIFICATION!$Q$6:$Q$90,ROWS([1]QUALIFICATION!$1:69)),[1]QUALIFICATION!$Q$6:$Q$90,0))</f>
        <v>VITALIJS SEMJONOVS</v>
      </c>
      <c r="E79" s="18">
        <f>INDEX([1]QUALIFICATION!$H$6:$H$90,MATCH(LARGE([1]QUALIFICATION!$Q$6:$Q$90,ROWS([1]QUALIFICATION!$1:69)),[1]QUALIFICATION!$Q$6:$Q$90,0))</f>
        <v>0</v>
      </c>
      <c r="F79" s="19">
        <f>INDEX([1]QUALIFICATION!$N$6:$N$90,MATCH(LARGE([1]QUALIFICATION!$Q$6:$Q$90,ROWS([1]QUALIFICATION!$1:69)),[1]QUALIFICATION!$Q$6:$Q$90,0))</f>
        <v>0</v>
      </c>
      <c r="G79" s="20">
        <f>LARGE([1]QUALIFICATION!$P$6:$P$90,Table135[[#This Row],[Nr.p.k.]])</f>
        <v>0</v>
      </c>
      <c r="H79" s="20"/>
      <c r="I79" s="20"/>
      <c r="J79" s="1">
        <v>69</v>
      </c>
      <c r="K79" s="1" t="str">
        <f>IF(Table135[[#This Row],[LABĀKAIS K]]&gt;0, Table135[[#This Row],[LABĀKAIS K]],"")</f>
        <v/>
      </c>
    </row>
    <row r="80" spans="2:11" x14ac:dyDescent="0.2">
      <c r="B80" s="16">
        <v>70</v>
      </c>
      <c r="C80" s="2" t="str">
        <f>INDEX([1]QUALIFICATION!$A$6:$A$90,MATCH(LARGE([1]QUALIFICATION!$Q$6:$Q$90,ROWS([1]QUALIFICATION!$1:70)),[1]QUALIFICATION!$Q$6:$Q$90,0))</f>
        <v>LV80</v>
      </c>
      <c r="D80" s="17" t="str">
        <f>INDEX([1]QUALIFICATION!$B$6:$B$90,MATCH(LARGE([1]QUALIFICATION!$Q$6:$Q$90,ROWS([1]QUALIFICATION!$1:70)),[1]QUALIFICATION!$Q$6:$Q$90,0))</f>
        <v>JORENS KLINTSONS</v>
      </c>
      <c r="E80" s="18">
        <f>INDEX([1]QUALIFICATION!$H$6:$H$90,MATCH(LARGE([1]QUALIFICATION!$Q$6:$Q$90,ROWS([1]QUALIFICATION!$1:70)),[1]QUALIFICATION!$Q$6:$Q$90,0))</f>
        <v>0</v>
      </c>
      <c r="F80" s="19">
        <f>INDEX([1]QUALIFICATION!$N$6:$N$90,MATCH(LARGE([1]QUALIFICATION!$Q$6:$Q$90,ROWS([1]QUALIFICATION!$1:70)),[1]QUALIFICATION!$Q$6:$Q$90,0))</f>
        <v>0</v>
      </c>
      <c r="G80" s="20">
        <f>LARGE([1]QUALIFICATION!$P$6:$P$90,Table135[[#This Row],[Nr.p.k.]])</f>
        <v>0</v>
      </c>
      <c r="H80" s="20"/>
      <c r="I80" s="20"/>
      <c r="J80" s="1">
        <v>70</v>
      </c>
      <c r="K80" s="1" t="str">
        <f>IF(Table135[[#This Row],[LABĀKAIS K]]&gt;0, Table135[[#This Row],[LABĀKAIS K]],"")</f>
        <v/>
      </c>
    </row>
    <row r="81" spans="2:6" ht="9" customHeight="1" x14ac:dyDescent="0.2">
      <c r="B81" s="31"/>
    </row>
    <row r="82" spans="2:6" x14ac:dyDescent="0.2">
      <c r="B82" s="31" t="s">
        <v>14</v>
      </c>
      <c r="C82" s="32"/>
      <c r="D82" s="33"/>
    </row>
    <row r="83" spans="2:6" x14ac:dyDescent="0.2">
      <c r="B83" s="34"/>
    </row>
    <row r="84" spans="2:6" x14ac:dyDescent="0.2">
      <c r="B84" s="35" t="s">
        <v>15</v>
      </c>
      <c r="E84" s="1"/>
      <c r="F84" s="36" t="s">
        <v>16</v>
      </c>
    </row>
    <row r="85" spans="2:6" x14ac:dyDescent="0.2">
      <c r="B85" s="35"/>
      <c r="D85" s="35"/>
      <c r="E85" s="1"/>
      <c r="F85" s="2"/>
    </row>
    <row r="86" spans="2:6" x14ac:dyDescent="0.2">
      <c r="B86" s="35"/>
      <c r="D86" s="35"/>
      <c r="E86" s="1"/>
      <c r="F86" s="2"/>
    </row>
    <row r="87" spans="2:6" x14ac:dyDescent="0.2">
      <c r="B87" s="35" t="s">
        <v>17</v>
      </c>
      <c r="E87" s="1"/>
      <c r="F87" s="37" t="s">
        <v>18</v>
      </c>
    </row>
    <row r="95" spans="2:6" ht="17" x14ac:dyDescent="0.2">
      <c r="C95" s="38"/>
      <c r="D95" s="38"/>
    </row>
    <row r="96" spans="2:6" x14ac:dyDescent="0.2">
      <c r="C96" s="1"/>
      <c r="D96" s="20"/>
    </row>
    <row r="97" spans="3:4" x14ac:dyDescent="0.2">
      <c r="C97" s="39"/>
      <c r="D97" s="39"/>
    </row>
    <row r="98" spans="3:4" x14ac:dyDescent="0.2">
      <c r="C98" s="40"/>
      <c r="D98" s="40"/>
    </row>
    <row r="99" spans="3:4" x14ac:dyDescent="0.2">
      <c r="C99" s="1"/>
      <c r="D99" s="20"/>
    </row>
    <row r="100" spans="3:4" ht="16" x14ac:dyDescent="0.2">
      <c r="C100" s="41"/>
      <c r="D100" s="41"/>
    </row>
    <row r="101" spans="3:4" ht="16" x14ac:dyDescent="0.2">
      <c r="C101" s="42"/>
      <c r="D101" s="42"/>
    </row>
  </sheetData>
  <mergeCells count="7">
    <mergeCell ref="D8:G8"/>
    <mergeCell ref="D2:G2"/>
    <mergeCell ref="D3:G3"/>
    <mergeCell ref="D4:G4"/>
    <mergeCell ref="D5:G5"/>
    <mergeCell ref="D6:G6"/>
    <mergeCell ref="D7:G7"/>
  </mergeCells>
  <conditionalFormatting sqref="K11:K80">
    <cfRule type="cellIs" dxfId="3" priority="3" stopIfTrue="1" operator="equal">
      <formula>""</formula>
    </cfRule>
    <cfRule type="duplicateValues" dxfId="2" priority="4"/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8F71-029D-BB46-A172-693DA532C9E8}">
  <dimension ref="A1:AG65"/>
  <sheetViews>
    <sheetView topLeftCell="G2" workbookViewId="0">
      <selection activeCell="L7" sqref="L7"/>
    </sheetView>
  </sheetViews>
  <sheetFormatPr baseColWidth="10" defaultColWidth="11" defaultRowHeight="15" x14ac:dyDescent="0.2"/>
  <cols>
    <col min="1" max="1" width="3.5" style="16" customWidth="1"/>
    <col min="2" max="2" width="4" style="95" customWidth="1"/>
    <col min="3" max="3" width="17" style="95" customWidth="1"/>
    <col min="4" max="4" width="5" style="16" customWidth="1"/>
    <col min="5" max="5" width="5" style="95" customWidth="1"/>
    <col min="6" max="6" width="16.6640625" style="95" customWidth="1"/>
    <col min="7" max="7" width="5" style="93" customWidth="1"/>
    <col min="8" max="8" width="5" style="94" customWidth="1"/>
    <col min="9" max="9" width="16.6640625" style="95" customWidth="1"/>
    <col min="10" max="10" width="5" style="93" customWidth="1"/>
    <col min="11" max="11" width="5" style="94" customWidth="1"/>
    <col min="12" max="12" width="16.6640625" style="95" customWidth="1"/>
    <col min="13" max="13" width="5" style="93" customWidth="1"/>
    <col min="14" max="14" width="5" style="94" customWidth="1"/>
    <col min="15" max="15" width="16.6640625" style="95" customWidth="1"/>
    <col min="16" max="16" width="5" style="93" customWidth="1"/>
    <col min="17" max="17" width="5" style="94" customWidth="1"/>
    <col min="18" max="18" width="16.6640625" style="95" customWidth="1"/>
    <col min="19" max="19" width="5" style="93" customWidth="1"/>
    <col min="20" max="20" width="5" style="94" customWidth="1"/>
    <col min="21" max="21" width="16.6640625" style="95" customWidth="1"/>
    <col min="22" max="22" width="5" style="93" customWidth="1"/>
    <col min="23" max="23" width="5" style="94" customWidth="1"/>
    <col min="24" max="24" width="16.6640625" style="95" customWidth="1"/>
    <col min="25" max="25" width="5" style="93" customWidth="1"/>
    <col min="26" max="26" width="5" style="94" customWidth="1"/>
    <col min="27" max="27" width="16.6640625" style="95" customWidth="1"/>
    <col min="28" max="28" width="5" style="16" customWidth="1"/>
    <col min="29" max="29" width="5" style="95" customWidth="1"/>
    <col min="30" max="30" width="17" style="95" customWidth="1"/>
    <col min="31" max="31" width="3.5" style="16" customWidth="1"/>
    <col min="32" max="32" width="4" style="95" customWidth="1"/>
    <col min="33" max="33" width="19.5" style="95" customWidth="1"/>
    <col min="34" max="16384" width="11" style="97"/>
  </cols>
  <sheetData>
    <row r="1" spans="1:33" s="46" customFormat="1" ht="21" customHeight="1" x14ac:dyDescent="0.2">
      <c r="A1" s="43" t="s">
        <v>19</v>
      </c>
      <c r="B1" s="43"/>
      <c r="C1" s="43"/>
      <c r="D1" s="43" t="s">
        <v>20</v>
      </c>
      <c r="E1" s="43"/>
      <c r="F1" s="43"/>
      <c r="G1" s="43" t="s">
        <v>21</v>
      </c>
      <c r="H1" s="43"/>
      <c r="I1" s="43"/>
      <c r="J1" s="43" t="s">
        <v>22</v>
      </c>
      <c r="K1" s="43"/>
      <c r="L1" s="43"/>
      <c r="M1" s="43" t="s">
        <v>23</v>
      </c>
      <c r="N1" s="43"/>
      <c r="O1" s="43"/>
      <c r="P1" s="44"/>
      <c r="Q1" s="44"/>
      <c r="R1" s="45"/>
      <c r="S1" s="43" t="s">
        <v>23</v>
      </c>
      <c r="T1" s="43"/>
      <c r="U1" s="43"/>
      <c r="V1" s="43" t="s">
        <v>22</v>
      </c>
      <c r="W1" s="43"/>
      <c r="X1" s="43"/>
      <c r="Y1" s="43" t="s">
        <v>21</v>
      </c>
      <c r="Z1" s="43"/>
      <c r="AA1" s="43"/>
      <c r="AB1" s="45"/>
      <c r="AC1" s="45"/>
      <c r="AD1" s="45" t="s">
        <v>20</v>
      </c>
      <c r="AE1" s="43" t="s">
        <v>19</v>
      </c>
      <c r="AF1" s="43"/>
      <c r="AG1" s="43"/>
    </row>
    <row r="2" spans="1:33" s="53" customFormat="1" ht="21" customHeight="1" x14ac:dyDescent="0.2">
      <c r="A2" s="47"/>
      <c r="B2" s="48"/>
      <c r="C2" s="48"/>
      <c r="D2" s="49"/>
      <c r="E2" s="50"/>
      <c r="F2" s="50"/>
      <c r="G2" s="49"/>
      <c r="H2" s="50"/>
      <c r="I2" s="50"/>
      <c r="J2" s="49"/>
      <c r="K2" s="50"/>
      <c r="L2" s="50"/>
      <c r="M2" s="49"/>
      <c r="N2" s="50"/>
      <c r="O2" s="50"/>
      <c r="P2" s="51"/>
      <c r="Q2" s="52"/>
      <c r="R2" s="50"/>
      <c r="S2" s="49"/>
      <c r="T2" s="50"/>
      <c r="U2" s="50"/>
      <c r="V2" s="49"/>
      <c r="W2" s="50"/>
      <c r="X2" s="50"/>
      <c r="Y2" s="49"/>
      <c r="Z2" s="50"/>
      <c r="AA2" s="50"/>
      <c r="AB2" s="49"/>
      <c r="AC2" s="50"/>
      <c r="AD2" s="50"/>
      <c r="AE2" s="47"/>
      <c r="AF2" s="48"/>
      <c r="AG2" s="48"/>
    </row>
    <row r="3" spans="1:33" s="53" customFormat="1" ht="21" customHeight="1" x14ac:dyDescent="0.2">
      <c r="A3" s="54">
        <v>1</v>
      </c>
      <c r="B3" s="55" t="str">
        <f>IF(INDEX([1]!Table135[[Nr.p.k.]:[Vārds, Uzvārds]],[1]TOP64!A3,2)&lt;&gt;0, INDEX([1]!Table135[[Nr.p.k.]:[Vārds, Uzvārds]],[1]TOP64!A3,2), "")</f>
        <v>LV37</v>
      </c>
      <c r="C3" s="55" t="str">
        <f>IF(INDEX([1]!Table135[[Nr.p.k.]:[Vārds, Uzvārds]],[1]TOP64!A3,3)&lt;&gt;0, INDEX([1]!Table135[[Nr.p.k.]:[Vārds, Uzvārds]],[1]TOP64!A3,3), "")</f>
        <v>JĀNIS BĒRZIŅŠ</v>
      </c>
      <c r="D3" s="49"/>
      <c r="E3" s="50"/>
      <c r="F3" s="50"/>
      <c r="G3" s="49"/>
      <c r="H3" s="50"/>
      <c r="I3" s="50"/>
      <c r="J3" s="49"/>
      <c r="K3" s="50"/>
      <c r="L3" s="50"/>
      <c r="M3" s="49"/>
      <c r="N3" s="50"/>
      <c r="O3" s="50"/>
      <c r="P3" s="51"/>
      <c r="Q3" s="52"/>
      <c r="R3" s="50"/>
      <c r="S3" s="49"/>
      <c r="T3" s="50"/>
      <c r="U3" s="50"/>
      <c r="V3" s="49"/>
      <c r="W3" s="50"/>
      <c r="X3" s="50"/>
      <c r="Y3" s="49"/>
      <c r="Z3" s="50"/>
      <c r="AA3" s="50"/>
      <c r="AB3" s="49"/>
      <c r="AC3" s="50"/>
      <c r="AD3" s="50"/>
      <c r="AE3" s="54">
        <v>2</v>
      </c>
      <c r="AF3" s="55" t="s">
        <v>39</v>
      </c>
      <c r="AG3" s="55" t="s">
        <v>40</v>
      </c>
    </row>
    <row r="4" spans="1:33" s="62" customFormat="1" ht="21" customHeight="1" x14ac:dyDescent="0.2">
      <c r="A4" s="54">
        <v>64</v>
      </c>
      <c r="B4" s="55" t="str">
        <f>IF(INDEX([1]!Table135[[Nr.p.k.]:[Vārds, Uzvārds]],[1]TOP64!A4,2)&lt;&gt;0, INDEX([1]!Table135[[Nr.p.k.]:[Vārds, Uzvārds]],[1]TOP64!A4,2), "")</f>
        <v>LV95</v>
      </c>
      <c r="C4" s="55" t="str">
        <f>IF(INDEX([1]!Table135[[Nr.p.k.]:[Vārds, Uzvārds]],[1]TOP64!A4,3)&lt;&gt;0, INDEX([1]!Table135[[Nr.p.k.]:[Vārds, Uzvārds]],[1]TOP64!A4,3), "")</f>
        <v>JĀNIS DAMBRĀNS</v>
      </c>
      <c r="D4" s="56"/>
      <c r="E4" s="57"/>
      <c r="F4" s="57"/>
      <c r="G4" s="58"/>
      <c r="H4" s="59"/>
      <c r="I4" s="59"/>
      <c r="J4" s="58"/>
      <c r="K4" s="59"/>
      <c r="L4" s="59"/>
      <c r="M4" s="58"/>
      <c r="N4" s="59"/>
      <c r="O4" s="59"/>
      <c r="P4" s="60"/>
      <c r="Q4" s="61"/>
      <c r="R4" s="44" t="s">
        <v>0</v>
      </c>
      <c r="S4" s="58"/>
      <c r="T4" s="59"/>
      <c r="V4" s="58"/>
      <c r="W4" s="59"/>
      <c r="X4" s="59"/>
      <c r="Y4" s="58"/>
      <c r="Z4" s="59"/>
      <c r="AA4" s="59"/>
      <c r="AB4" s="56"/>
      <c r="AC4" s="57"/>
      <c r="AD4" s="57"/>
      <c r="AE4" s="54">
        <v>63</v>
      </c>
      <c r="AF4" s="55" t="s">
        <v>41</v>
      </c>
      <c r="AG4" s="55" t="s">
        <v>42</v>
      </c>
    </row>
    <row r="5" spans="1:33" s="62" customFormat="1" ht="21" customHeight="1" x14ac:dyDescent="0.2">
      <c r="A5" s="56"/>
      <c r="B5" s="57"/>
      <c r="C5" s="57"/>
      <c r="D5" s="54">
        <v>1</v>
      </c>
      <c r="E5" s="55" t="str">
        <f>IF(INDEX([1]!Table135[[Nr.p.k.]:[Vārds, Uzvārds]],[1]TOP64!D5,2)&lt;&gt;0, INDEX([1]!Table135[[Nr.p.k.]:[Vārds, Uzvārds]],[1]TOP64!D5,2), "")</f>
        <v>LV37</v>
      </c>
      <c r="F5" s="55" t="str">
        <f>IF(INDEX([1]!Table135[[Nr.p.k.]:[Vārds, Uzvārds]],[1]TOP64!D5,3)&lt;&gt;0, INDEX([1]!Table135[[Nr.p.k.]:[Vārds, Uzvārds]],[1]TOP64!D5,3), "")</f>
        <v>JĀNIS BĒRZIŅŠ</v>
      </c>
      <c r="G5" s="58"/>
      <c r="H5" s="59"/>
      <c r="I5" s="59"/>
      <c r="J5" s="58"/>
      <c r="K5" s="59"/>
      <c r="L5" s="59"/>
      <c r="M5" s="58"/>
      <c r="N5" s="59"/>
      <c r="O5" s="59"/>
      <c r="P5" s="56"/>
      <c r="Q5" s="57"/>
      <c r="R5" s="63" t="s">
        <v>1</v>
      </c>
      <c r="S5" s="58"/>
      <c r="T5" s="59"/>
      <c r="V5" s="58"/>
      <c r="W5" s="59"/>
      <c r="X5" s="59"/>
      <c r="Y5" s="58"/>
      <c r="Z5" s="59"/>
      <c r="AA5" s="59"/>
      <c r="AB5" s="54">
        <v>2</v>
      </c>
      <c r="AC5" s="55" t="s">
        <v>39</v>
      </c>
      <c r="AD5" s="55" t="s">
        <v>40</v>
      </c>
      <c r="AE5" s="56"/>
      <c r="AF5" s="57"/>
      <c r="AG5" s="57"/>
    </row>
    <row r="6" spans="1:33" s="62" customFormat="1" ht="21" customHeight="1" x14ac:dyDescent="0.2">
      <c r="A6" s="56"/>
      <c r="B6" s="57"/>
      <c r="C6" s="57"/>
      <c r="D6" s="54">
        <v>33</v>
      </c>
      <c r="E6" s="55" t="str">
        <f>IF(INDEX([1]!Table135[[Nr.p.k.]:[Vārds, Uzvārds]],[1]TOP64!D6,2)&lt;&gt;0, INDEX([1]!Table135[[Nr.p.k.]:[Vārds, Uzvārds]],[1]TOP64!D6,2), "")</f>
        <v>LV26</v>
      </c>
      <c r="F6" s="55" t="str">
        <f>IF(INDEX([1]!Table135[[Nr.p.k.]:[Vārds, Uzvārds]],[1]TOP64!D6,3)&lt;&gt;0, INDEX([1]!Table135[[Nr.p.k.]:[Vārds, Uzvārds]],[1]TOP64!D6,3), "")</f>
        <v>JANCIS AUZIŅŠ</v>
      </c>
      <c r="G6" s="64"/>
      <c r="H6" s="65"/>
      <c r="I6" s="57"/>
      <c r="J6" s="58"/>
      <c r="K6" s="59"/>
      <c r="L6" s="59"/>
      <c r="M6" s="58"/>
      <c r="N6" s="59"/>
      <c r="O6" s="59"/>
      <c r="P6" s="56"/>
      <c r="Q6" s="57"/>
      <c r="R6" s="45" t="s">
        <v>2</v>
      </c>
      <c r="S6" s="58"/>
      <c r="T6" s="59"/>
      <c r="V6" s="58"/>
      <c r="W6" s="59"/>
      <c r="X6" s="59"/>
      <c r="Y6" s="58"/>
      <c r="Z6" s="59"/>
      <c r="AA6" s="59"/>
      <c r="AB6" s="54">
        <v>34</v>
      </c>
      <c r="AC6" s="55" t="s">
        <v>43</v>
      </c>
      <c r="AD6" s="55" t="s">
        <v>44</v>
      </c>
      <c r="AE6" s="56"/>
      <c r="AF6" s="57"/>
      <c r="AG6" s="57"/>
    </row>
    <row r="7" spans="1:33" s="62" customFormat="1" ht="21" customHeight="1" x14ac:dyDescent="0.2">
      <c r="A7" s="54">
        <v>32</v>
      </c>
      <c r="B7" s="55" t="str">
        <f>IF(INDEX([1]!Table135[[Nr.p.k.]:[Vārds, Uzvārds]],[1]TOP64!A7,2)&lt;&gt;0, INDEX([1]!Table135[[Nr.p.k.]:[Vārds, Uzvārds]],[1]TOP64!A7,2), "")</f>
        <v>LV32</v>
      </c>
      <c r="C7" s="55" t="str">
        <f>IF(INDEX([1]!Table135[[Nr.p.k.]:[Vārds, Uzvārds]],[1]TOP64!A7,3)&lt;&gt;0, INDEX([1]!Table135[[Nr.p.k.]:[Vārds, Uzvārds]],[1]TOP64!A7,3), "")</f>
        <v>JUSTS JURGEVIČS</v>
      </c>
      <c r="D7" s="66"/>
      <c r="E7" s="67"/>
      <c r="F7" s="67"/>
      <c r="G7" s="68"/>
      <c r="H7" s="65"/>
      <c r="I7" s="57"/>
      <c r="J7" s="58"/>
      <c r="K7" s="59"/>
      <c r="L7" s="59"/>
      <c r="M7" s="58"/>
      <c r="N7" s="59"/>
      <c r="O7" s="59"/>
      <c r="R7" s="69"/>
      <c r="S7" s="58"/>
      <c r="T7" s="59"/>
      <c r="V7" s="58"/>
      <c r="W7" s="59"/>
      <c r="X7" s="59"/>
      <c r="Y7" s="58"/>
      <c r="Z7" s="59"/>
      <c r="AA7" s="59"/>
      <c r="AB7" s="70"/>
      <c r="AC7" s="67"/>
      <c r="AD7" s="67"/>
      <c r="AE7" s="54">
        <v>31</v>
      </c>
      <c r="AF7" s="55" t="s">
        <v>45</v>
      </c>
      <c r="AG7" s="55" t="s">
        <v>46</v>
      </c>
    </row>
    <row r="8" spans="1:33" s="62" customFormat="1" ht="21" customHeight="1" x14ac:dyDescent="0.2">
      <c r="A8" s="54">
        <v>33</v>
      </c>
      <c r="B8" s="55" t="str">
        <f>IF(INDEX([1]!Table135[[Nr.p.k.]:[Vārds, Uzvārds]],[1]TOP64!A8,2)&lt;&gt;0, INDEX([1]!Table135[[Nr.p.k.]:[Vārds, Uzvārds]],[1]TOP64!A8,2), "")</f>
        <v>LV26</v>
      </c>
      <c r="C8" s="55" t="str">
        <f>IF(INDEX([1]!Table135[[Nr.p.k.]:[Vārds, Uzvārds]],[1]TOP64!A8,3)&lt;&gt;0, INDEX([1]!Table135[[Nr.p.k.]:[Vārds, Uzvārds]],[1]TOP64!A8,3), "")</f>
        <v>JANCIS AUZIŅŠ</v>
      </c>
      <c r="D8" s="66"/>
      <c r="E8" s="67"/>
      <c r="F8" s="67"/>
      <c r="G8" s="71"/>
      <c r="H8" s="65"/>
      <c r="I8" s="57"/>
      <c r="J8" s="58"/>
      <c r="K8" s="59"/>
      <c r="L8" s="59"/>
      <c r="M8" s="58"/>
      <c r="N8" s="59"/>
      <c r="O8" s="59"/>
      <c r="R8" s="44" t="s">
        <v>4</v>
      </c>
      <c r="S8" s="58"/>
      <c r="T8" s="59"/>
      <c r="V8" s="58"/>
      <c r="W8" s="59"/>
      <c r="X8" s="59"/>
      <c r="Y8" s="58"/>
      <c r="Z8" s="59"/>
      <c r="AA8" s="59"/>
      <c r="AB8" s="68"/>
      <c r="AC8" s="67"/>
      <c r="AD8" s="67"/>
      <c r="AE8" s="54">
        <v>34</v>
      </c>
      <c r="AF8" s="55" t="s">
        <v>43</v>
      </c>
      <c r="AG8" s="55" t="s">
        <v>44</v>
      </c>
    </row>
    <row r="9" spans="1:33" s="62" customFormat="1" ht="21" customHeight="1" x14ac:dyDescent="0.2">
      <c r="A9" s="56"/>
      <c r="B9" s="57"/>
      <c r="C9" s="57"/>
      <c r="D9" s="66"/>
      <c r="E9" s="72"/>
      <c r="F9" s="57"/>
      <c r="G9" s="54">
        <v>1</v>
      </c>
      <c r="H9" s="55" t="str">
        <f>IF(INDEX([1]!Table135[[Nr.p.k.]:[Vārds, Uzvārds]],[1]TOP64!G9,2)&lt;&gt;0, INDEX([1]!Table135[[Nr.p.k.]:[Vārds, Uzvārds]],[1]TOP64!G9,2), "")</f>
        <v>LV37</v>
      </c>
      <c r="I9" s="55" t="str">
        <f>IF(INDEX([1]!Table135[[Nr.p.k.]:[Vārds, Uzvārds]],[1]TOP64!G9,3)&lt;&gt;0, INDEX([1]!Table135[[Nr.p.k.]:[Vārds, Uzvārds]],[1]TOP64!G9,3), "")</f>
        <v>JĀNIS BĒRZIŅŠ</v>
      </c>
      <c r="J9" s="58"/>
      <c r="K9" s="59"/>
      <c r="L9" s="59"/>
      <c r="M9" s="64"/>
      <c r="N9" s="65"/>
      <c r="O9" s="57"/>
      <c r="S9" s="64"/>
      <c r="T9" s="65"/>
      <c r="V9" s="58"/>
      <c r="W9" s="59"/>
      <c r="X9" s="59"/>
      <c r="Y9" s="54">
        <v>15</v>
      </c>
      <c r="Z9" s="55" t="s">
        <v>36</v>
      </c>
      <c r="AA9" s="55" t="s">
        <v>37</v>
      </c>
      <c r="AB9" s="68"/>
      <c r="AC9" s="72"/>
      <c r="AD9" s="57"/>
      <c r="AE9" s="56"/>
      <c r="AF9" s="57"/>
      <c r="AG9" s="57"/>
    </row>
    <row r="10" spans="1:33" s="62" customFormat="1" ht="21" customHeight="1" x14ac:dyDescent="0.2">
      <c r="A10" s="54">
        <v>16</v>
      </c>
      <c r="B10" s="55" t="str">
        <f>IF(INDEX([1]!Table135[[Nr.p.k.]:[Vārds, Uzvārds]],[1]TOP64!A10,2)&lt;&gt;0, INDEX([1]!Table135[[Nr.p.k.]:[Vārds, Uzvārds]],[1]TOP64!A10,2), "")</f>
        <v>LV24</v>
      </c>
      <c r="C10" s="55" t="str">
        <f>IF(INDEX([1]!Table135[[Nr.p.k.]:[Vārds, Uzvārds]],[1]TOP64!A10,3)&lt;&gt;0, INDEX([1]!Table135[[Nr.p.k.]:[Vārds, Uzvārds]],[1]TOP64!A10,3), "")</f>
        <v>NIKOLASS GULBIS</v>
      </c>
      <c r="D10" s="66"/>
      <c r="E10" s="72"/>
      <c r="F10" s="57"/>
      <c r="G10" s="54">
        <v>17</v>
      </c>
      <c r="H10" s="55" t="str">
        <f>IF(INDEX([1]!Table135[[Nr.p.k.]:[Vārds, Uzvārds]],[1]TOP64!G10,2)&lt;&gt;0, INDEX([1]!Table135[[Nr.p.k.]:[Vārds, Uzvārds]],[1]TOP64!G10,2), "")</f>
        <v>LV41</v>
      </c>
      <c r="I10" s="55" t="str">
        <f>IF(INDEX([1]!Table135[[Nr.p.k.]:[Vārds, Uzvārds]],[1]TOP64!G10,3)&lt;&gt;0, INDEX([1]!Table135[[Nr.p.k.]:[Vārds, Uzvārds]],[1]TOP64!G10,3), "")</f>
        <v>JEVGENIJS DUBIN</v>
      </c>
      <c r="J10" s="58"/>
      <c r="K10" s="59"/>
      <c r="L10" s="59"/>
      <c r="M10" s="64"/>
      <c r="N10" s="65"/>
      <c r="O10" s="57"/>
      <c r="R10" s="73"/>
      <c r="S10" s="64"/>
      <c r="T10" s="65"/>
      <c r="V10" s="58"/>
      <c r="W10" s="59"/>
      <c r="X10" s="59"/>
      <c r="Y10" s="54">
        <v>34</v>
      </c>
      <c r="Z10" s="55" t="s">
        <v>43</v>
      </c>
      <c r="AA10" s="55" t="s">
        <v>44</v>
      </c>
      <c r="AB10" s="68"/>
      <c r="AC10" s="72"/>
      <c r="AD10" s="57"/>
      <c r="AE10" s="54">
        <v>15</v>
      </c>
      <c r="AF10" s="55" t="s">
        <v>36</v>
      </c>
      <c r="AG10" s="55" t="s">
        <v>37</v>
      </c>
    </row>
    <row r="11" spans="1:33" s="62" customFormat="1" ht="21" customHeight="1" x14ac:dyDescent="0.2">
      <c r="A11" s="54">
        <v>49</v>
      </c>
      <c r="B11" s="55" t="str">
        <f>IF(INDEX([1]!Table135[[Nr.p.k.]:[Vārds, Uzvārds]],[1]TOP64!A11,2)&lt;&gt;0, INDEX([1]!Table135[[Nr.p.k.]:[Vārds, Uzvārds]],[1]TOP64!A11,2), "")</f>
        <v>EE47</v>
      </c>
      <c r="C11" s="55" t="str">
        <f>IF(INDEX([1]!Table135[[Nr.p.k.]:[Vārds, Uzvārds]],[1]TOP64!A11,3)&lt;&gt;0, INDEX([1]!Table135[[Nr.p.k.]:[Vārds, Uzvārds]],[1]TOP64!A11,3), "")</f>
        <v>SILVER KIIK</v>
      </c>
      <c r="D11" s="66"/>
      <c r="E11" s="72"/>
      <c r="F11" s="57"/>
      <c r="G11" s="74"/>
      <c r="H11" s="59"/>
      <c r="I11" s="59"/>
      <c r="J11" s="75"/>
      <c r="K11" s="59"/>
      <c r="L11" s="59"/>
      <c r="M11" s="64"/>
      <c r="N11" s="65"/>
      <c r="O11" s="57"/>
      <c r="S11" s="64"/>
      <c r="T11" s="65"/>
      <c r="V11" s="58"/>
      <c r="W11" s="59"/>
      <c r="X11" s="59"/>
      <c r="Y11" s="74"/>
      <c r="Z11" s="59"/>
      <c r="AA11" s="59"/>
      <c r="AB11" s="71"/>
      <c r="AC11" s="72"/>
      <c r="AD11" s="57"/>
      <c r="AE11" s="54">
        <v>50</v>
      </c>
      <c r="AF11" s="55" t="s">
        <v>47</v>
      </c>
      <c r="AG11" s="55" t="s">
        <v>48</v>
      </c>
    </row>
    <row r="12" spans="1:33" s="62" customFormat="1" ht="21" customHeight="1" x14ac:dyDescent="0.2">
      <c r="A12" s="56"/>
      <c r="B12" s="57"/>
      <c r="C12" s="57"/>
      <c r="D12" s="54">
        <v>17</v>
      </c>
      <c r="E12" s="55" t="str">
        <f>IF(INDEX([1]!Table135[[Nr.p.k.]:[Vārds, Uzvārds]],[1]TOP64!D12,2)&lt;&gt;0, INDEX([1]!Table135[[Nr.p.k.]:[Vārds, Uzvārds]],[1]TOP64!D12,2), "")</f>
        <v>LV41</v>
      </c>
      <c r="F12" s="55" t="str">
        <f>IF(INDEX([1]!Table135[[Nr.p.k.]:[Vārds, Uzvārds]],[1]TOP64!D12,3)&lt;&gt;0, INDEX([1]!Table135[[Nr.p.k.]:[Vārds, Uzvārds]],[1]TOP64!D12,3), "")</f>
        <v>JEVGENIJS DUBIN</v>
      </c>
      <c r="G12" s="58"/>
      <c r="H12" s="59"/>
      <c r="I12" s="59"/>
      <c r="J12" s="75"/>
      <c r="K12" s="59"/>
      <c r="L12" s="59"/>
      <c r="M12" s="64"/>
      <c r="N12" s="65"/>
      <c r="O12" s="57"/>
      <c r="S12" s="64"/>
      <c r="T12" s="65"/>
      <c r="V12" s="58"/>
      <c r="W12" s="59"/>
      <c r="X12" s="59"/>
      <c r="Y12" s="75"/>
      <c r="Z12" s="59"/>
      <c r="AA12" s="59"/>
      <c r="AB12" s="54">
        <v>15</v>
      </c>
      <c r="AC12" s="55" t="s">
        <v>36</v>
      </c>
      <c r="AD12" s="55" t="s">
        <v>37</v>
      </c>
      <c r="AE12" s="56"/>
      <c r="AF12" s="57"/>
      <c r="AG12" s="57"/>
    </row>
    <row r="13" spans="1:33" s="62" customFormat="1" ht="21" customHeight="1" x14ac:dyDescent="0.2">
      <c r="A13" s="56"/>
      <c r="B13" s="57"/>
      <c r="C13" s="57"/>
      <c r="D13" s="54">
        <v>49</v>
      </c>
      <c r="E13" s="55" t="str">
        <f>IF(INDEX([1]!Table135[[Nr.p.k.]:[Vārds, Uzvārds]],[1]TOP64!D13,2)&lt;&gt;0, INDEX([1]!Table135[[Nr.p.k.]:[Vārds, Uzvārds]],[1]TOP64!D13,2), "")</f>
        <v>EE47</v>
      </c>
      <c r="F13" s="55" t="str">
        <f>IF(INDEX([1]!Table135[[Nr.p.k.]:[Vārds, Uzvārds]],[1]TOP64!D13,3)&lt;&gt;0, INDEX([1]!Table135[[Nr.p.k.]:[Vārds, Uzvārds]],[1]TOP64!D13,3), "")</f>
        <v>SILVER KIIK</v>
      </c>
      <c r="G13" s="58"/>
      <c r="H13" s="59"/>
      <c r="I13" s="59"/>
      <c r="J13" s="76"/>
      <c r="K13" s="59"/>
      <c r="L13" s="59"/>
      <c r="M13" s="58"/>
      <c r="N13" s="65"/>
      <c r="O13" s="57"/>
      <c r="S13" s="64"/>
      <c r="T13" s="65"/>
      <c r="V13" s="58"/>
      <c r="W13" s="59"/>
      <c r="X13" s="59"/>
      <c r="Y13" s="75"/>
      <c r="Z13" s="59"/>
      <c r="AA13" s="59"/>
      <c r="AB13" s="54">
        <v>18</v>
      </c>
      <c r="AC13" s="55" t="s">
        <v>49</v>
      </c>
      <c r="AD13" s="55" t="s">
        <v>50</v>
      </c>
      <c r="AE13" s="56"/>
      <c r="AF13" s="57"/>
      <c r="AG13" s="57"/>
    </row>
    <row r="14" spans="1:33" s="62" customFormat="1" ht="21" customHeight="1" x14ac:dyDescent="0.2">
      <c r="A14" s="54">
        <v>17</v>
      </c>
      <c r="B14" s="55" t="str">
        <f>IF(INDEX([1]!Table135[[Nr.p.k.]:[Vārds, Uzvārds]],[1]TOP64!A14,2)&lt;&gt;0, INDEX([1]!Table135[[Nr.p.k.]:[Vārds, Uzvārds]],[1]TOP64!A14,2), "")</f>
        <v>LV41</v>
      </c>
      <c r="C14" s="55" t="str">
        <f>IF(INDEX([1]!Table135[[Nr.p.k.]:[Vārds, Uzvārds]],[1]TOP64!A14,3)&lt;&gt;0, INDEX([1]!Table135[[Nr.p.k.]:[Vārds, Uzvārds]],[1]TOP64!A14,3), "")</f>
        <v>JEVGENIJS DUBIN</v>
      </c>
      <c r="D14" s="66"/>
      <c r="E14" s="67"/>
      <c r="F14" s="67"/>
      <c r="G14" s="58"/>
      <c r="H14" s="59"/>
      <c r="I14" s="59"/>
      <c r="J14" s="76"/>
      <c r="K14" s="59"/>
      <c r="L14" s="59"/>
      <c r="M14" s="58"/>
      <c r="N14" s="65"/>
      <c r="O14" s="57"/>
      <c r="S14" s="64"/>
      <c r="T14" s="65"/>
      <c r="V14" s="58"/>
      <c r="W14" s="59"/>
      <c r="X14" s="59"/>
      <c r="Y14" s="75"/>
      <c r="Z14" s="59"/>
      <c r="AA14" s="59"/>
      <c r="AB14" s="66"/>
      <c r="AC14" s="67"/>
      <c r="AD14" s="67"/>
      <c r="AE14" s="54">
        <v>18</v>
      </c>
      <c r="AF14" s="55" t="s">
        <v>49</v>
      </c>
      <c r="AG14" s="55" t="s">
        <v>50</v>
      </c>
    </row>
    <row r="15" spans="1:33" s="62" customFormat="1" ht="21" customHeight="1" x14ac:dyDescent="0.2">
      <c r="A15" s="54">
        <v>48</v>
      </c>
      <c r="B15" s="55" t="str">
        <f>IF(INDEX([1]!Table135[[Nr.p.k.]:[Vārds, Uzvārds]],[1]TOP64!A15,2)&lt;&gt;0, INDEX([1]!Table135[[Nr.p.k.]:[Vārds, Uzvārds]],[1]TOP64!A15,2), "")</f>
        <v>LV66</v>
      </c>
      <c r="C15" s="55" t="str">
        <f>IF(INDEX([1]!Table135[[Nr.p.k.]:[Vārds, Uzvārds]],[1]TOP64!A15,3)&lt;&gt;0, INDEX([1]!Table135[[Nr.p.k.]:[Vārds, Uzvārds]],[1]TOP64!A15,3), "")</f>
        <v>ARTIS BĒRZIŅŠ</v>
      </c>
      <c r="D15" s="66"/>
      <c r="E15" s="67"/>
      <c r="F15" s="67"/>
      <c r="G15" s="58"/>
      <c r="H15" s="59"/>
      <c r="I15" s="59"/>
      <c r="J15" s="77"/>
      <c r="M15" s="58"/>
      <c r="N15" s="65"/>
      <c r="O15" s="57"/>
      <c r="S15" s="64"/>
      <c r="T15" s="65"/>
      <c r="V15" s="58"/>
      <c r="W15" s="59"/>
      <c r="X15" s="59"/>
      <c r="Y15" s="75"/>
      <c r="Z15" s="59"/>
      <c r="AA15" s="59"/>
      <c r="AB15" s="66"/>
      <c r="AC15" s="67"/>
      <c r="AD15" s="67"/>
      <c r="AE15" s="54">
        <v>47</v>
      </c>
      <c r="AF15" s="55" t="s">
        <v>51</v>
      </c>
      <c r="AG15" s="55" t="s">
        <v>52</v>
      </c>
    </row>
    <row r="16" spans="1:33" s="62" customFormat="1" ht="21" customHeight="1" x14ac:dyDescent="0.2">
      <c r="A16" s="56"/>
      <c r="B16" s="57"/>
      <c r="C16" s="57"/>
      <c r="D16" s="56"/>
      <c r="E16" s="57"/>
      <c r="F16" s="57"/>
      <c r="G16" s="56"/>
      <c r="H16" s="57"/>
      <c r="I16" s="57"/>
      <c r="J16" s="54">
        <v>1</v>
      </c>
      <c r="K16" s="55" t="s">
        <v>27</v>
      </c>
      <c r="L16" s="55" t="s">
        <v>28</v>
      </c>
      <c r="M16" s="64"/>
      <c r="N16" s="65"/>
      <c r="O16" s="57"/>
      <c r="S16" s="64"/>
      <c r="T16" s="65"/>
      <c r="U16" s="59"/>
      <c r="V16" s="54">
        <v>23</v>
      </c>
      <c r="W16" s="55" t="s">
        <v>53</v>
      </c>
      <c r="X16" s="55" t="s">
        <v>54</v>
      </c>
      <c r="Y16" s="75"/>
      <c r="Z16" s="59"/>
      <c r="AA16" s="59"/>
      <c r="AB16" s="56"/>
      <c r="AC16" s="57"/>
      <c r="AD16" s="57"/>
      <c r="AE16" s="56"/>
      <c r="AF16" s="57"/>
      <c r="AG16" s="57"/>
    </row>
    <row r="17" spans="1:33" s="62" customFormat="1" ht="21" customHeight="1" x14ac:dyDescent="0.2">
      <c r="A17" s="54">
        <v>8</v>
      </c>
      <c r="B17" s="55" t="str">
        <f>IF(INDEX([1]!Table135[[Nr.p.k.]:[Vārds, Uzvārds]],[1]TOP64!A17,2)&lt;&gt;0, INDEX([1]!Table135[[Nr.p.k.]:[Vārds, Uzvārds]],[1]TOP64!A17,2), "")</f>
        <v>LV20</v>
      </c>
      <c r="C17" s="55" t="str">
        <f>IF(INDEX([1]!Table135[[Nr.p.k.]:[Vārds, Uzvārds]],[1]TOP64!A17,3)&lt;&gt;0, INDEX([1]!Table135[[Nr.p.k.]:[Vārds, Uzvārds]],[1]TOP64!A17,3), "")</f>
        <v>IMANTS BITMETS</v>
      </c>
      <c r="D17" s="56"/>
      <c r="E17" s="57"/>
      <c r="F17" s="57"/>
      <c r="G17" s="56"/>
      <c r="H17" s="57"/>
      <c r="I17" s="57"/>
      <c r="J17" s="54">
        <v>8</v>
      </c>
      <c r="K17" s="55" t="s">
        <v>99</v>
      </c>
      <c r="L17" s="55" t="s">
        <v>100</v>
      </c>
      <c r="M17" s="68"/>
      <c r="N17" s="65"/>
      <c r="O17" s="57"/>
      <c r="S17" s="64"/>
      <c r="T17" s="65"/>
      <c r="U17" s="59"/>
      <c r="V17" s="54">
        <v>15</v>
      </c>
      <c r="W17" s="55" t="s">
        <v>36</v>
      </c>
      <c r="X17" s="55" t="s">
        <v>37</v>
      </c>
      <c r="Y17" s="75"/>
      <c r="Z17" s="59"/>
      <c r="AA17" s="59"/>
      <c r="AB17" s="56"/>
      <c r="AC17" s="57"/>
      <c r="AD17" s="57"/>
      <c r="AE17" s="54">
        <v>7</v>
      </c>
      <c r="AF17" s="55" t="s">
        <v>55</v>
      </c>
      <c r="AG17" s="55" t="s">
        <v>56</v>
      </c>
    </row>
    <row r="18" spans="1:33" s="62" customFormat="1" ht="21" customHeight="1" x14ac:dyDescent="0.2">
      <c r="A18" s="54">
        <v>57</v>
      </c>
      <c r="B18" s="55" t="str">
        <f>IF(INDEX([1]!Table135[[Nr.p.k.]:[Vārds, Uzvārds]],[1]TOP64!A18,2)&lt;&gt;0, INDEX([1]!Table135[[Nr.p.k.]:[Vārds, Uzvārds]],[1]TOP64!A18,2), "")</f>
        <v>LV65</v>
      </c>
      <c r="C18" s="55" t="str">
        <f>IF(INDEX([1]!Table135[[Nr.p.k.]:[Vārds, Uzvārds]],[1]TOP64!A18,3)&lt;&gt;0, INDEX([1]!Table135[[Nr.p.k.]:[Vārds, Uzvārds]],[1]TOP64!A18,3), "")</f>
        <v>EDGARS VASIĻJEVS</v>
      </c>
      <c r="D18" s="56"/>
      <c r="E18" s="57"/>
      <c r="F18" s="57"/>
      <c r="G18" s="58"/>
      <c r="H18" s="59"/>
      <c r="I18" s="59"/>
      <c r="J18" s="74"/>
      <c r="K18" s="59"/>
      <c r="L18" s="59"/>
      <c r="M18" s="75"/>
      <c r="N18" s="59"/>
      <c r="O18" s="59"/>
      <c r="S18" s="64"/>
      <c r="T18" s="65"/>
      <c r="U18" s="59"/>
      <c r="V18" s="74"/>
      <c r="W18" s="59"/>
      <c r="X18" s="59"/>
      <c r="Y18" s="75"/>
      <c r="Z18" s="59"/>
      <c r="AA18" s="59"/>
      <c r="AB18" s="56"/>
      <c r="AC18" s="57"/>
      <c r="AD18" s="57"/>
      <c r="AE18" s="54">
        <v>58</v>
      </c>
      <c r="AF18" s="55" t="s">
        <v>57</v>
      </c>
      <c r="AG18" s="55" t="s">
        <v>58</v>
      </c>
    </row>
    <row r="19" spans="1:33" s="62" customFormat="1" ht="21" customHeight="1" x14ac:dyDescent="0.2">
      <c r="A19" s="56"/>
      <c r="B19" s="57"/>
      <c r="C19" s="57"/>
      <c r="D19" s="54">
        <v>8</v>
      </c>
      <c r="E19" s="55" t="str">
        <f>IF(INDEX([1]!Table135[[Nr.p.k.]:[Vārds, Uzvārds]],[1]TOP64!D19,2)&lt;&gt;0, INDEX([1]!Table135[[Nr.p.k.]:[Vārds, Uzvārds]],[1]TOP64!D19,2), "")</f>
        <v>LV20</v>
      </c>
      <c r="F19" s="55" t="str">
        <f>IF(INDEX([1]!Table135[[Nr.p.k.]:[Vārds, Uzvārds]],[1]TOP64!D19,3)&lt;&gt;0, INDEX([1]!Table135[[Nr.p.k.]:[Vārds, Uzvārds]],[1]TOP64!D19,3), "")</f>
        <v>IMANTS BITMETS</v>
      </c>
      <c r="G19" s="58"/>
      <c r="H19" s="59"/>
      <c r="I19" s="59"/>
      <c r="J19" s="78"/>
      <c r="K19" s="57"/>
      <c r="L19" s="57"/>
      <c r="M19" s="75"/>
      <c r="N19" s="59"/>
      <c r="O19" s="59"/>
      <c r="S19" s="64"/>
      <c r="T19" s="65"/>
      <c r="U19" s="59"/>
      <c r="V19" s="75"/>
      <c r="W19" s="59"/>
      <c r="X19" s="59"/>
      <c r="Y19" s="75"/>
      <c r="Z19" s="59"/>
      <c r="AA19" s="59"/>
      <c r="AB19" s="54">
        <v>7</v>
      </c>
      <c r="AC19" s="55" t="s">
        <v>55</v>
      </c>
      <c r="AD19" s="55" t="s">
        <v>56</v>
      </c>
      <c r="AE19" s="56"/>
      <c r="AF19" s="57"/>
      <c r="AG19" s="57"/>
    </row>
    <row r="20" spans="1:33" s="62" customFormat="1" ht="21" customHeight="1" x14ac:dyDescent="0.2">
      <c r="A20" s="56"/>
      <c r="B20" s="57"/>
      <c r="C20" s="57"/>
      <c r="D20" s="54">
        <v>40</v>
      </c>
      <c r="E20" s="55" t="str">
        <f>IF(INDEX([1]!Table135[[Nr.p.k.]:[Vārds, Uzvārds]],[1]TOP64!D20,2)&lt;&gt;0, INDEX([1]!Table135[[Nr.p.k.]:[Vārds, Uzvārds]],[1]TOP64!D20,2), "")</f>
        <v>LV78</v>
      </c>
      <c r="F20" s="55" t="str">
        <f>IF(INDEX([1]!Table135[[Nr.p.k.]:[Vārds, Uzvārds]],[1]TOP64!D20,3)&lt;&gt;0, INDEX([1]!Table135[[Nr.p.k.]:[Vārds, Uzvārds]],[1]TOP64!D20,3), "")</f>
        <v>NAURIS VILCIŅŠ</v>
      </c>
      <c r="G20" s="58"/>
      <c r="H20" s="59"/>
      <c r="I20" s="59"/>
      <c r="J20" s="78"/>
      <c r="K20" s="57"/>
      <c r="L20" s="57"/>
      <c r="M20" s="75"/>
      <c r="N20" s="59"/>
      <c r="O20" s="59"/>
      <c r="S20" s="64"/>
      <c r="T20" s="65"/>
      <c r="U20" s="59"/>
      <c r="V20" s="75"/>
      <c r="W20" s="59"/>
      <c r="X20" s="59"/>
      <c r="Y20" s="75"/>
      <c r="Z20" s="59"/>
      <c r="AA20" s="59"/>
      <c r="AB20" s="54">
        <v>39</v>
      </c>
      <c r="AC20" s="55" t="s">
        <v>59</v>
      </c>
      <c r="AD20" s="55" t="s">
        <v>60</v>
      </c>
      <c r="AE20" s="56"/>
      <c r="AF20" s="57"/>
      <c r="AG20" s="57"/>
    </row>
    <row r="21" spans="1:33" s="62" customFormat="1" ht="21" customHeight="1" x14ac:dyDescent="0.2">
      <c r="A21" s="54">
        <v>25</v>
      </c>
      <c r="B21" s="55" t="str">
        <f>IF(INDEX([1]!Table135[[Nr.p.k.]:[Vārds, Uzvārds]],[1]TOP64!A21,2)&lt;&gt;0, INDEX([1]!Table135[[Nr.p.k.]:[Vārds, Uzvārds]],[1]TOP64!A21,2), "")</f>
        <v>LV4</v>
      </c>
      <c r="C21" s="55" t="str">
        <f>IF(INDEX([1]!Table135[[Nr.p.k.]:[Vārds, Uzvārds]],[1]TOP64!A21,3)&lt;&gt;0, INDEX([1]!Table135[[Nr.p.k.]:[Vārds, Uzvārds]],[1]TOP64!A21,3), "")</f>
        <v>JURIJS KRUZE</v>
      </c>
      <c r="D21" s="66"/>
      <c r="E21" s="67"/>
      <c r="F21" s="67"/>
      <c r="G21" s="79"/>
      <c r="H21" s="59"/>
      <c r="I21" s="59"/>
      <c r="J21" s="75"/>
      <c r="K21" s="59"/>
      <c r="L21" s="59"/>
      <c r="M21" s="75"/>
      <c r="N21" s="59"/>
      <c r="O21" s="59"/>
      <c r="S21" s="56"/>
      <c r="T21" s="57"/>
      <c r="U21" s="59"/>
      <c r="V21" s="75"/>
      <c r="W21" s="59"/>
      <c r="X21" s="59"/>
      <c r="Y21" s="79"/>
      <c r="Z21" s="59"/>
      <c r="AA21" s="59"/>
      <c r="AB21" s="70"/>
      <c r="AC21" s="67"/>
      <c r="AD21" s="67"/>
      <c r="AE21" s="54">
        <v>26</v>
      </c>
      <c r="AF21" s="55" t="s">
        <v>61</v>
      </c>
      <c r="AG21" s="55" t="s">
        <v>62</v>
      </c>
    </row>
    <row r="22" spans="1:33" s="62" customFormat="1" ht="21" customHeight="1" x14ac:dyDescent="0.2">
      <c r="A22" s="54">
        <v>40</v>
      </c>
      <c r="B22" s="55" t="str">
        <f>IF(INDEX([1]!Table135[[Nr.p.k.]:[Vārds, Uzvārds]],[1]TOP64!A22,2)&lt;&gt;0, INDEX([1]!Table135[[Nr.p.k.]:[Vārds, Uzvārds]],[1]TOP64!A22,2), "")</f>
        <v>LV78</v>
      </c>
      <c r="C22" s="55" t="str">
        <f>IF(INDEX([1]!Table135[[Nr.p.k.]:[Vārds, Uzvārds]],[1]TOP64!A22,3)&lt;&gt;0, INDEX([1]!Table135[[Nr.p.k.]:[Vārds, Uzvārds]],[1]TOP64!A22,3), "")</f>
        <v>NAURIS VILCIŅŠ</v>
      </c>
      <c r="D22" s="66"/>
      <c r="E22" s="67"/>
      <c r="F22" s="67"/>
      <c r="G22" s="54">
        <v>8</v>
      </c>
      <c r="H22" s="55" t="str">
        <f>IF(INDEX([1]!Table135[[Nr.p.k.]:[Vārds, Uzvārds]],[1]TOP64!G22,2)&lt;&gt;0, INDEX([1]!Table135[[Nr.p.k.]:[Vārds, Uzvārds]],[1]TOP64!G22,2), "")</f>
        <v>LV20</v>
      </c>
      <c r="I22" s="55" t="str">
        <f>IF(INDEX([1]!Table135[[Nr.p.k.]:[Vārds, Uzvārds]],[1]TOP64!G22,3)&lt;&gt;0, INDEX([1]!Table135[[Nr.p.k.]:[Vārds, Uzvārds]],[1]TOP64!G22,3), "")</f>
        <v>IMANTS BITMETS</v>
      </c>
      <c r="J22" s="58"/>
      <c r="K22" s="59"/>
      <c r="L22" s="59"/>
      <c r="M22" s="75"/>
      <c r="N22" s="59"/>
      <c r="O22" s="59"/>
      <c r="S22" s="56"/>
      <c r="T22" s="57"/>
      <c r="U22" s="59"/>
      <c r="V22" s="75"/>
      <c r="W22" s="59"/>
      <c r="X22" s="59"/>
      <c r="Y22" s="54">
        <v>7</v>
      </c>
      <c r="Z22" s="55" t="s">
        <v>55</v>
      </c>
      <c r="AA22" s="55" t="s">
        <v>56</v>
      </c>
      <c r="AB22" s="68"/>
      <c r="AC22" s="67"/>
      <c r="AD22" s="67"/>
      <c r="AE22" s="54">
        <v>39</v>
      </c>
      <c r="AF22" s="55" t="s">
        <v>59</v>
      </c>
      <c r="AG22" s="55" t="s">
        <v>60</v>
      </c>
    </row>
    <row r="23" spans="1:33" s="62" customFormat="1" ht="21" customHeight="1" x14ac:dyDescent="0.2">
      <c r="A23" s="56"/>
      <c r="B23" s="57"/>
      <c r="C23" s="57"/>
      <c r="D23" s="58"/>
      <c r="E23" s="57"/>
      <c r="F23" s="57"/>
      <c r="G23" s="54">
        <v>41</v>
      </c>
      <c r="H23" s="55" t="str">
        <f>IF(INDEX([1]!Table135[[Nr.p.k.]:[Vārds, Uzvārds]],[1]TOP64!G23,2)&lt;&gt;0, INDEX([1]!Table135[[Nr.p.k.]:[Vārds, Uzvārds]],[1]TOP64!G23,2), "")</f>
        <v>LV7</v>
      </c>
      <c r="I23" s="55" t="str">
        <f>IF(INDEX([1]!Table135[[Nr.p.k.]:[Vārds, Uzvārds]],[1]TOP64!G23,3)&lt;&gt;0, INDEX([1]!Table135[[Nr.p.k.]:[Vārds, Uzvārds]],[1]TOP64!G23,3), "")</f>
        <v>ALEKSANDRS VLASOVS</v>
      </c>
      <c r="J23" s="58"/>
      <c r="K23" s="59"/>
      <c r="L23" s="59"/>
      <c r="M23" s="75"/>
      <c r="N23" s="59"/>
      <c r="O23" s="57"/>
      <c r="S23" s="56"/>
      <c r="T23" s="57"/>
      <c r="U23" s="59"/>
      <c r="V23" s="75"/>
      <c r="W23" s="59"/>
      <c r="X23" s="59"/>
      <c r="Y23" s="54">
        <v>23</v>
      </c>
      <c r="Z23" s="55" t="s">
        <v>53</v>
      </c>
      <c r="AA23" s="55" t="s">
        <v>54</v>
      </c>
      <c r="AB23" s="78"/>
      <c r="AC23" s="57"/>
      <c r="AD23" s="57"/>
      <c r="AE23" s="56"/>
      <c r="AF23" s="57"/>
      <c r="AG23" s="57"/>
    </row>
    <row r="24" spans="1:33" s="62" customFormat="1" ht="21" customHeight="1" x14ac:dyDescent="0.2">
      <c r="A24" s="54">
        <v>9</v>
      </c>
      <c r="B24" s="55" t="str">
        <f>IF(INDEX([1]!Table135[[Nr.p.k.]:[Vārds, Uzvārds]],[1]TOP64!A24,2)&lt;&gt;0, INDEX([1]!Table135[[Nr.p.k.]:[Vārds, Uzvārds]],[1]TOP64!A24,2), "")</f>
        <v>LV54</v>
      </c>
      <c r="C24" s="55" t="str">
        <f>IF(INDEX([1]!Table135[[Nr.p.k.]:[Vārds, Uzvārds]],[1]TOP64!A24,3)&lt;&gt;0, INDEX([1]!Table135[[Nr.p.k.]:[Vārds, Uzvārds]],[1]TOP64!A24,3), "")</f>
        <v>RUDOLFS SALMANIS</v>
      </c>
      <c r="D24" s="56"/>
      <c r="E24" s="57"/>
      <c r="F24" s="57"/>
      <c r="G24" s="74"/>
      <c r="H24" s="59"/>
      <c r="I24" s="59"/>
      <c r="J24" s="58"/>
      <c r="K24" s="59"/>
      <c r="L24" s="59"/>
      <c r="M24" s="75"/>
      <c r="N24" s="59"/>
      <c r="O24" s="57"/>
      <c r="P24" s="56"/>
      <c r="Q24" s="57"/>
      <c r="R24" s="57"/>
      <c r="S24" s="56"/>
      <c r="T24" s="57"/>
      <c r="U24" s="59"/>
      <c r="V24" s="75"/>
      <c r="W24" s="59"/>
      <c r="X24" s="59"/>
      <c r="Y24" s="58"/>
      <c r="Z24" s="59"/>
      <c r="AA24" s="59"/>
      <c r="AB24" s="78"/>
      <c r="AC24" s="57"/>
      <c r="AD24" s="57"/>
      <c r="AE24" s="54">
        <v>10</v>
      </c>
      <c r="AF24" s="55" t="s">
        <v>63</v>
      </c>
      <c r="AG24" s="55" t="s">
        <v>64</v>
      </c>
    </row>
    <row r="25" spans="1:33" s="62" customFormat="1" ht="21" customHeight="1" x14ac:dyDescent="0.2">
      <c r="A25" s="54">
        <v>56</v>
      </c>
      <c r="B25" s="55" t="str">
        <f>IF(INDEX([1]!Table135[[Nr.p.k.]:[Vārds, Uzvārds]],[1]TOP64!A25,2)&lt;&gt;0, INDEX([1]!Table135[[Nr.p.k.]:[Vārds, Uzvārds]],[1]TOP64!A25,2), "")</f>
        <v>EE58</v>
      </c>
      <c r="C25" s="55" t="str">
        <f>IF(INDEX([1]!Table135[[Nr.p.k.]:[Vārds, Uzvārds]],[1]TOP64!A25,3)&lt;&gt;0, INDEX([1]!Table135[[Nr.p.k.]:[Vārds, Uzvārds]],[1]TOP64!A25,3), "")</f>
        <v>HARLET ESLAS</v>
      </c>
      <c r="D25" s="56"/>
      <c r="E25" s="57"/>
      <c r="F25" s="57"/>
      <c r="G25" s="75"/>
      <c r="H25" s="59"/>
      <c r="I25" s="59"/>
      <c r="J25" s="58"/>
      <c r="K25" s="59"/>
      <c r="L25" s="59"/>
      <c r="M25" s="75"/>
      <c r="N25" s="59"/>
      <c r="O25" s="57"/>
      <c r="P25" s="80" t="s">
        <v>24</v>
      </c>
      <c r="Q25" s="80"/>
      <c r="R25" s="80"/>
      <c r="S25" s="56"/>
      <c r="T25" s="57"/>
      <c r="U25" s="59"/>
      <c r="V25" s="75"/>
      <c r="W25" s="59"/>
      <c r="X25" s="59"/>
      <c r="Y25" s="58"/>
      <c r="Z25" s="59"/>
      <c r="AA25" s="59"/>
      <c r="AB25" s="81"/>
      <c r="AC25" s="57"/>
      <c r="AD25" s="57"/>
      <c r="AE25" s="54">
        <v>55</v>
      </c>
      <c r="AF25" s="55" t="s">
        <v>65</v>
      </c>
      <c r="AG25" s="55" t="s">
        <v>66</v>
      </c>
    </row>
    <row r="26" spans="1:33" s="62" customFormat="1" ht="21" customHeight="1" x14ac:dyDescent="0.2">
      <c r="A26" s="56"/>
      <c r="B26" s="57"/>
      <c r="C26" s="57"/>
      <c r="D26" s="54">
        <v>9</v>
      </c>
      <c r="E26" s="55" t="str">
        <f>IF(INDEX([1]!Table135[[Nr.p.k.]:[Vārds, Uzvārds]],[1]TOP64!D26,2)&lt;&gt;0, INDEX([1]!Table135[[Nr.p.k.]:[Vārds, Uzvārds]],[1]TOP64!D26,2), "")</f>
        <v>LV54</v>
      </c>
      <c r="F26" s="55" t="str">
        <f>IF(INDEX([1]!Table135[[Nr.p.k.]:[Vārds, Uzvārds]],[1]TOP64!D26,3)&lt;&gt;0, INDEX([1]!Table135[[Nr.p.k.]:[Vārds, Uzvārds]],[1]TOP64!D26,3), "")</f>
        <v>RUDOLFS SALMANIS</v>
      </c>
      <c r="G26" s="58"/>
      <c r="H26" s="59"/>
      <c r="I26" s="59"/>
      <c r="J26" s="58"/>
      <c r="K26" s="59"/>
      <c r="L26" s="59"/>
      <c r="M26" s="75"/>
      <c r="N26" s="59"/>
      <c r="O26" s="57"/>
      <c r="P26" s="54">
        <v>1</v>
      </c>
      <c r="Q26" s="55" t="s">
        <v>27</v>
      </c>
      <c r="R26" s="55" t="s">
        <v>28</v>
      </c>
      <c r="S26" s="56"/>
      <c r="T26" s="57"/>
      <c r="U26" s="59"/>
      <c r="V26" s="75"/>
      <c r="W26" s="59"/>
      <c r="X26" s="59"/>
      <c r="Y26" s="58"/>
      <c r="Z26" s="59"/>
      <c r="AA26" s="59"/>
      <c r="AB26" s="54">
        <v>55</v>
      </c>
      <c r="AC26" s="55" t="s">
        <v>65</v>
      </c>
      <c r="AD26" s="55" t="s">
        <v>66</v>
      </c>
      <c r="AE26" s="56"/>
      <c r="AF26" s="57"/>
      <c r="AG26" s="57"/>
    </row>
    <row r="27" spans="1:33" s="62" customFormat="1" ht="21" customHeight="1" x14ac:dyDescent="0.2">
      <c r="A27" s="56"/>
      <c r="B27" s="57"/>
      <c r="C27" s="57"/>
      <c r="D27" s="54">
        <v>41</v>
      </c>
      <c r="E27" s="55" t="str">
        <f>IF(INDEX([1]!Table135[[Nr.p.k.]:[Vārds, Uzvārds]],[1]TOP64!D27,2)&lt;&gt;0, INDEX([1]!Table135[[Nr.p.k.]:[Vārds, Uzvārds]],[1]TOP64!D27,2), "")</f>
        <v>LV7</v>
      </c>
      <c r="F27" s="55" t="str">
        <f>IF(INDEX([1]!Table135[[Nr.p.k.]:[Vārds, Uzvārds]],[1]TOP64!D27,3)&lt;&gt;0, INDEX([1]!Table135[[Nr.p.k.]:[Vārds, Uzvārds]],[1]TOP64!D27,3), "")</f>
        <v>ALEKSANDRS VLASOVS</v>
      </c>
      <c r="G27" s="58"/>
      <c r="H27" s="59"/>
      <c r="I27" s="59"/>
      <c r="J27" s="58"/>
      <c r="K27" s="59"/>
      <c r="L27" s="59"/>
      <c r="M27" s="75"/>
      <c r="N27" s="59"/>
      <c r="O27" s="57"/>
      <c r="P27" s="54">
        <v>6</v>
      </c>
      <c r="Q27" s="55" t="s">
        <v>30</v>
      </c>
      <c r="R27" s="55" t="s">
        <v>31</v>
      </c>
      <c r="S27" s="56"/>
      <c r="T27" s="57"/>
      <c r="U27" s="59"/>
      <c r="V27" s="75"/>
      <c r="W27" s="59"/>
      <c r="X27" s="59"/>
      <c r="Y27" s="58"/>
      <c r="Z27" s="59"/>
      <c r="AA27" s="59"/>
      <c r="AB27" s="54">
        <v>23</v>
      </c>
      <c r="AC27" s="55" t="s">
        <v>53</v>
      </c>
      <c r="AD27" s="55" t="s">
        <v>54</v>
      </c>
      <c r="AE27" s="56"/>
      <c r="AF27" s="57"/>
      <c r="AG27" s="57"/>
    </row>
    <row r="28" spans="1:33" s="62" customFormat="1" ht="21" customHeight="1" x14ac:dyDescent="0.2">
      <c r="A28" s="54">
        <v>24</v>
      </c>
      <c r="B28" s="55" t="str">
        <f>IF(INDEX([1]!Table135[[Nr.p.k.]:[Vārds, Uzvārds]],[1]TOP64!A28,2)&lt;&gt;0, INDEX([1]!Table135[[Nr.p.k.]:[Vārds, Uzvārds]],[1]TOP64!A28,2), "")</f>
        <v>EE7</v>
      </c>
      <c r="C28" s="55" t="str">
        <f>IF(INDEX([1]!Table135[[Nr.p.k.]:[Vārds, Uzvārds]],[1]TOP64!A28,3)&lt;&gt;0, INDEX([1]!Table135[[Nr.p.k.]:[Vārds, Uzvārds]],[1]TOP64!A28,3), "")</f>
        <v>SIIM ROOP</v>
      </c>
      <c r="D28" s="66"/>
      <c r="E28" s="67"/>
      <c r="F28" s="67"/>
      <c r="G28" s="58"/>
      <c r="H28" s="59"/>
      <c r="I28" s="59"/>
      <c r="J28" s="58"/>
      <c r="K28" s="59"/>
      <c r="L28" s="59"/>
      <c r="M28" s="79"/>
      <c r="N28" s="59"/>
      <c r="O28" s="57"/>
      <c r="P28" s="74"/>
      <c r="Q28" s="59"/>
      <c r="R28" s="59"/>
      <c r="S28" s="81"/>
      <c r="T28" s="57"/>
      <c r="U28" s="59"/>
      <c r="V28" s="75"/>
      <c r="W28" s="59"/>
      <c r="X28" s="59"/>
      <c r="Y28" s="58"/>
      <c r="Z28" s="59"/>
      <c r="AA28" s="59"/>
      <c r="AB28" s="66"/>
      <c r="AC28" s="67"/>
      <c r="AD28" s="67"/>
      <c r="AE28" s="54">
        <v>23</v>
      </c>
      <c r="AF28" s="55" t="s">
        <v>53</v>
      </c>
      <c r="AG28" s="55" t="s">
        <v>54</v>
      </c>
    </row>
    <row r="29" spans="1:33" s="62" customFormat="1" ht="21" customHeight="1" x14ac:dyDescent="0.2">
      <c r="A29" s="54">
        <v>41</v>
      </c>
      <c r="B29" s="55" t="str">
        <f>IF(INDEX([1]!Table135[[Nr.p.k.]:[Vārds, Uzvārds]],[1]TOP64!A29,2)&lt;&gt;0, INDEX([1]!Table135[[Nr.p.k.]:[Vārds, Uzvārds]],[1]TOP64!A29,2), "")</f>
        <v>LV7</v>
      </c>
      <c r="C29" s="55" t="str">
        <f>IF(INDEX([1]!Table135[[Nr.p.k.]:[Vārds, Uzvārds]],[1]TOP64!A29,3)&lt;&gt;0, INDEX([1]!Table135[[Nr.p.k.]:[Vārds, Uzvārds]],[1]TOP64!A29,3), "")</f>
        <v>ALEKSANDRS VLASOVS</v>
      </c>
      <c r="D29" s="66"/>
      <c r="E29" s="67"/>
      <c r="F29" s="67"/>
      <c r="G29" s="82"/>
      <c r="H29" s="67"/>
      <c r="I29" s="67"/>
      <c r="J29" s="58"/>
      <c r="K29" s="59"/>
      <c r="L29" s="59"/>
      <c r="M29" s="54">
        <v>1</v>
      </c>
      <c r="N29" s="55" t="s">
        <v>27</v>
      </c>
      <c r="O29" s="55" t="s">
        <v>28</v>
      </c>
      <c r="P29" s="58"/>
      <c r="Q29" s="59"/>
      <c r="R29" s="59"/>
      <c r="S29" s="54">
        <v>6</v>
      </c>
      <c r="T29" s="55" t="s">
        <v>30</v>
      </c>
      <c r="U29" s="55" t="s">
        <v>31</v>
      </c>
      <c r="V29" s="83"/>
      <c r="Y29" s="58"/>
      <c r="Z29" s="59"/>
      <c r="AA29" s="59"/>
      <c r="AB29" s="66"/>
      <c r="AC29" s="67"/>
      <c r="AD29" s="67"/>
      <c r="AE29" s="54">
        <v>42</v>
      </c>
      <c r="AF29" s="55" t="s">
        <v>67</v>
      </c>
      <c r="AG29" s="55" t="s">
        <v>68</v>
      </c>
    </row>
    <row r="30" spans="1:33" s="62" customFormat="1" ht="21" customHeight="1" x14ac:dyDescent="0.2">
      <c r="A30" s="56"/>
      <c r="B30" s="57"/>
      <c r="C30" s="57"/>
      <c r="D30" s="66"/>
      <c r="E30" s="67"/>
      <c r="F30" s="67"/>
      <c r="G30" s="82"/>
      <c r="H30" s="67"/>
      <c r="I30" s="67"/>
      <c r="J30" s="58"/>
      <c r="K30" s="59"/>
      <c r="L30" s="59"/>
      <c r="M30" s="54">
        <v>4</v>
      </c>
      <c r="N30" s="55" t="s">
        <v>33</v>
      </c>
      <c r="O30" s="55" t="s">
        <v>34</v>
      </c>
      <c r="S30" s="54">
        <v>15</v>
      </c>
      <c r="T30" s="55" t="s">
        <v>36</v>
      </c>
      <c r="U30" s="55" t="s">
        <v>37</v>
      </c>
      <c r="V30" s="83"/>
      <c r="Y30" s="58"/>
      <c r="Z30" s="59"/>
      <c r="AA30" s="59"/>
      <c r="AB30" s="66"/>
      <c r="AC30" s="67"/>
      <c r="AD30" s="67"/>
      <c r="AE30" s="56"/>
      <c r="AF30" s="57"/>
      <c r="AG30" s="57"/>
    </row>
    <row r="31" spans="1:33" s="62" customFormat="1" ht="21" customHeight="1" x14ac:dyDescent="0.2">
      <c r="A31" s="54">
        <v>4</v>
      </c>
      <c r="B31" s="55" t="str">
        <f>IF(INDEX([1]!Table135[[Nr.p.k.]:[Vārds, Uzvārds]],[1]TOP64!A31,2)&lt;&gt;0, INDEX([1]!Table135[[Nr.p.k.]:[Vārds, Uzvārds]],[1]TOP64!A31,2), "")</f>
        <v>LV3</v>
      </c>
      <c r="C31" s="55" t="str">
        <f>IF(INDEX([1]!Table135[[Nr.p.k.]:[Vārds, Uzvārds]],[1]TOP64!A31,3)&lt;&gt;0, INDEX([1]!Table135[[Nr.p.k.]:[Vārds, Uzvārds]],[1]TOP64!A31,3), "")</f>
        <v>IGORS VOZŅAKOVSKIS</v>
      </c>
      <c r="D31" s="66"/>
      <c r="E31" s="67"/>
      <c r="F31" s="67"/>
      <c r="G31" s="82"/>
      <c r="H31" s="67"/>
      <c r="I31" s="67"/>
      <c r="J31" s="58"/>
      <c r="K31" s="59"/>
      <c r="L31" s="59"/>
      <c r="M31" s="74"/>
      <c r="N31" s="59"/>
      <c r="O31" s="57"/>
      <c r="S31" s="58"/>
      <c r="T31" s="59"/>
      <c r="U31" s="59"/>
      <c r="V31" s="83"/>
      <c r="Y31" s="58"/>
      <c r="Z31" s="59"/>
      <c r="AA31" s="59"/>
      <c r="AB31" s="66"/>
      <c r="AC31" s="67"/>
      <c r="AD31" s="67"/>
      <c r="AE31" s="54">
        <v>3</v>
      </c>
      <c r="AF31" s="55" t="s">
        <v>69</v>
      </c>
      <c r="AG31" s="55" t="s">
        <v>70</v>
      </c>
    </row>
    <row r="32" spans="1:33" s="62" customFormat="1" ht="21" customHeight="1" x14ac:dyDescent="0.2">
      <c r="A32" s="54">
        <v>61</v>
      </c>
      <c r="B32" s="55" t="str">
        <f>IF(INDEX([1]!Table135[[Nr.p.k.]:[Vārds, Uzvārds]],[1]TOP64!A32,2)&lt;&gt;0, INDEX([1]!Table135[[Nr.p.k.]:[Vārds, Uzvārds]],[1]TOP64!A32,2), "")</f>
        <v>LV30</v>
      </c>
      <c r="C32" s="55" t="str">
        <f>IF(INDEX([1]!Table135[[Nr.p.k.]:[Vārds, Uzvārds]],[1]TOP64!A32,3)&lt;&gt;0, INDEX([1]!Table135[[Nr.p.k.]:[Vārds, Uzvārds]],[1]TOP64!A32,3), "")</f>
        <v>ANATOLY MOGILEV</v>
      </c>
      <c r="D32" s="56"/>
      <c r="E32" s="57"/>
      <c r="F32" s="72"/>
      <c r="G32" s="64"/>
      <c r="H32" s="65"/>
      <c r="I32" s="57"/>
      <c r="J32" s="58"/>
      <c r="K32" s="59"/>
      <c r="L32" s="59"/>
      <c r="M32" s="75"/>
      <c r="N32" s="59"/>
      <c r="O32" s="57"/>
      <c r="S32" s="56"/>
      <c r="T32" s="57"/>
      <c r="U32" s="59"/>
      <c r="V32" s="75"/>
      <c r="W32" s="59"/>
      <c r="X32" s="59"/>
      <c r="Y32" s="58"/>
      <c r="Z32" s="59"/>
      <c r="AA32" s="59"/>
      <c r="AB32" s="56"/>
      <c r="AC32" s="57"/>
      <c r="AD32" s="72"/>
      <c r="AE32" s="54">
        <v>62</v>
      </c>
      <c r="AF32" s="55" t="s">
        <v>71</v>
      </c>
      <c r="AG32" s="55" t="s">
        <v>72</v>
      </c>
    </row>
    <row r="33" spans="1:33" s="62" customFormat="1" ht="21" customHeight="1" x14ac:dyDescent="0.2">
      <c r="A33" s="56"/>
      <c r="B33" s="57"/>
      <c r="C33" s="57"/>
      <c r="D33" s="54">
        <v>4</v>
      </c>
      <c r="E33" s="55" t="str">
        <f>IF(INDEX([1]!Table135[[Nr.p.k.]:[Vārds, Uzvārds]],[1]TOP64!D33,2)&lt;&gt;0, INDEX([1]!Table135[[Nr.p.k.]:[Vārds, Uzvārds]],[1]TOP64!D33,2), "")</f>
        <v>LV3</v>
      </c>
      <c r="F33" s="55" t="str">
        <f>IF(INDEX([1]!Table135[[Nr.p.k.]:[Vārds, Uzvārds]],[1]TOP64!D33,3)&lt;&gt;0, INDEX([1]!Table135[[Nr.p.k.]:[Vārds, Uzvārds]],[1]TOP64!D33,3), "")</f>
        <v>IGORS VOZŅAKOVSKIS</v>
      </c>
      <c r="G33" s="64"/>
      <c r="H33" s="65"/>
      <c r="I33" s="57"/>
      <c r="J33" s="58"/>
      <c r="K33" s="59"/>
      <c r="L33" s="59"/>
      <c r="M33" s="75"/>
      <c r="N33" s="59"/>
      <c r="O33" s="59"/>
      <c r="P33" s="80" t="s">
        <v>25</v>
      </c>
      <c r="Q33" s="80"/>
      <c r="R33" s="80"/>
      <c r="S33" s="66"/>
      <c r="T33" s="84"/>
      <c r="U33" s="59"/>
      <c r="V33" s="75"/>
      <c r="W33" s="59"/>
      <c r="X33" s="59"/>
      <c r="Y33" s="58"/>
      <c r="Z33" s="59"/>
      <c r="AA33" s="59"/>
      <c r="AB33" s="54">
        <v>3</v>
      </c>
      <c r="AC33" s="55" t="s">
        <v>69</v>
      </c>
      <c r="AD33" s="55" t="s">
        <v>70</v>
      </c>
      <c r="AE33" s="56"/>
      <c r="AF33" s="57"/>
      <c r="AG33" s="57"/>
    </row>
    <row r="34" spans="1:33" s="62" customFormat="1" ht="21" customHeight="1" x14ac:dyDescent="0.2">
      <c r="A34" s="56"/>
      <c r="B34" s="57"/>
      <c r="C34" s="57"/>
      <c r="D34" s="54">
        <v>36</v>
      </c>
      <c r="E34" s="55" t="str">
        <f>IF(INDEX([1]!Table135[[Nr.p.k.]:[Vārds, Uzvārds]],[1]TOP64!D34,2)&lt;&gt;0, INDEX([1]!Table135[[Nr.p.k.]:[Vārds, Uzvārds]],[1]TOP64!D34,2), "")</f>
        <v>LV99</v>
      </c>
      <c r="F34" s="55" t="str">
        <f>IF(INDEX([1]!Table135[[Nr.p.k.]:[Vārds, Uzvārds]],[1]TOP64!D34,3)&lt;&gt;0, INDEX([1]!Table135[[Nr.p.k.]:[Vārds, Uzvārds]],[1]TOP64!D34,3), "")</f>
        <v>NIKLĀVS ŽINDULIS</v>
      </c>
      <c r="G34" s="64"/>
      <c r="H34" s="65"/>
      <c r="I34" s="57"/>
      <c r="J34" s="64"/>
      <c r="K34" s="65"/>
      <c r="L34" s="59"/>
      <c r="M34" s="75"/>
      <c r="N34" s="59"/>
      <c r="O34" s="59"/>
      <c r="P34" s="54">
        <v>4</v>
      </c>
      <c r="Q34" s="55" t="s">
        <v>33</v>
      </c>
      <c r="R34" s="55" t="s">
        <v>34</v>
      </c>
      <c r="S34" s="64"/>
      <c r="T34" s="65"/>
      <c r="U34" s="65"/>
      <c r="V34" s="68"/>
      <c r="W34" s="65"/>
      <c r="X34" s="65"/>
      <c r="Y34" s="64"/>
      <c r="Z34" s="65"/>
      <c r="AA34" s="65"/>
      <c r="AB34" s="54">
        <v>30</v>
      </c>
      <c r="AC34" s="55" t="s">
        <v>73</v>
      </c>
      <c r="AD34" s="55" t="s">
        <v>74</v>
      </c>
      <c r="AE34" s="56"/>
      <c r="AF34" s="57"/>
      <c r="AG34" s="57"/>
    </row>
    <row r="35" spans="1:33" s="62" customFormat="1" ht="21" customHeight="1" x14ac:dyDescent="0.2">
      <c r="A35" s="54">
        <v>29</v>
      </c>
      <c r="B35" s="55" t="str">
        <f>IF(INDEX([1]!Table135[[Nr.p.k.]:[Vārds, Uzvārds]],[1]TOP64!A35,2)&lt;&gt;0, INDEX([1]!Table135[[Nr.p.k.]:[Vārds, Uzvārds]],[1]TOP64!A35,2), "")</f>
        <v>LV88</v>
      </c>
      <c r="C35" s="55" t="str">
        <f>IF(INDEX([1]!Table135[[Nr.p.k.]:[Vārds, Uzvārds]],[1]TOP64!A35,3)&lt;&gt;0, INDEX([1]!Table135[[Nr.p.k.]:[Vārds, Uzvārds]],[1]TOP64!A35,3), "")</f>
        <v>KENETS VALTERS</v>
      </c>
      <c r="D35" s="66"/>
      <c r="E35" s="67"/>
      <c r="F35" s="67"/>
      <c r="G35" s="85"/>
      <c r="H35" s="57"/>
      <c r="I35" s="57"/>
      <c r="J35" s="56"/>
      <c r="K35" s="57"/>
      <c r="L35" s="59"/>
      <c r="M35" s="75"/>
      <c r="N35" s="59"/>
      <c r="O35" s="59"/>
      <c r="P35" s="54">
        <v>15</v>
      </c>
      <c r="Q35" s="55" t="s">
        <v>36</v>
      </c>
      <c r="R35" s="55" t="s">
        <v>37</v>
      </c>
      <c r="S35" s="64"/>
      <c r="T35" s="65"/>
      <c r="U35" s="65"/>
      <c r="V35" s="68"/>
      <c r="W35" s="65"/>
      <c r="X35" s="65"/>
      <c r="Y35" s="64"/>
      <c r="Z35" s="65"/>
      <c r="AA35" s="65"/>
      <c r="AB35" s="70"/>
      <c r="AC35" s="67"/>
      <c r="AD35" s="67"/>
      <c r="AE35" s="54">
        <v>30</v>
      </c>
      <c r="AF35" s="55" t="s">
        <v>73</v>
      </c>
      <c r="AG35" s="55" t="s">
        <v>74</v>
      </c>
    </row>
    <row r="36" spans="1:33" s="62" customFormat="1" ht="21" customHeight="1" x14ac:dyDescent="0.2">
      <c r="A36" s="54">
        <v>36</v>
      </c>
      <c r="B36" s="55" t="str">
        <f>IF(INDEX([1]!Table135[[Nr.p.k.]:[Vārds, Uzvārds]],[1]TOP64!A36,2)&lt;&gt;0, INDEX([1]!Table135[[Nr.p.k.]:[Vārds, Uzvārds]],[1]TOP64!A36,2), "")</f>
        <v>LV99</v>
      </c>
      <c r="C36" s="55" t="str">
        <f>IF(INDEX([1]!Table135[[Nr.p.k.]:[Vārds, Uzvārds]],[1]TOP64!A36,3)&lt;&gt;0, INDEX([1]!Table135[[Nr.p.k.]:[Vārds, Uzvārds]],[1]TOP64!A36,3), "")</f>
        <v>NIKLĀVS ŽINDULIS</v>
      </c>
      <c r="D36" s="66"/>
      <c r="E36" s="67"/>
      <c r="F36" s="67"/>
      <c r="G36" s="86"/>
      <c r="J36" s="56"/>
      <c r="K36" s="57"/>
      <c r="L36" s="59"/>
      <c r="M36" s="75"/>
      <c r="N36" s="59"/>
      <c r="O36" s="59"/>
      <c r="P36" s="56"/>
      <c r="Q36" s="57"/>
      <c r="R36" s="57"/>
      <c r="S36" s="64"/>
      <c r="T36" s="65"/>
      <c r="U36" s="65"/>
      <c r="V36" s="68"/>
      <c r="W36" s="65"/>
      <c r="X36" s="65"/>
      <c r="Y36" s="64"/>
      <c r="Z36" s="65"/>
      <c r="AA36" s="65"/>
      <c r="AB36" s="68"/>
      <c r="AC36" s="67"/>
      <c r="AD36" s="67"/>
      <c r="AE36" s="54">
        <v>35</v>
      </c>
      <c r="AF36" s="55" t="s">
        <v>75</v>
      </c>
      <c r="AG36" s="55" t="s">
        <v>76</v>
      </c>
    </row>
    <row r="37" spans="1:33" s="62" customFormat="1" ht="21" customHeight="1" x14ac:dyDescent="0.2">
      <c r="A37" s="56"/>
      <c r="B37" s="57"/>
      <c r="C37" s="57"/>
      <c r="D37" s="66"/>
      <c r="E37" s="72"/>
      <c r="F37" s="57"/>
      <c r="G37" s="54">
        <v>4</v>
      </c>
      <c r="H37" s="55" t="str">
        <f>IF(INDEX([1]!Table135[[Nr.p.k.]:[Vārds, Uzvārds]],[1]TOP64!G37,2)&lt;&gt;0, INDEX([1]!Table135[[Nr.p.k.]:[Vārds, Uzvārds]],[1]TOP64!G37,2), "")</f>
        <v>LV3</v>
      </c>
      <c r="I37" s="55" t="str">
        <f>IF(INDEX([1]!Table135[[Nr.p.k.]:[Vārds, Uzvārds]],[1]TOP64!G37,3)&lt;&gt;0, INDEX([1]!Table135[[Nr.p.k.]:[Vārds, Uzvārds]],[1]TOP64!G37,3), "")</f>
        <v>IGORS VOZŅAKOVSKIS</v>
      </c>
      <c r="J37" s="56"/>
      <c r="K37" s="57"/>
      <c r="L37" s="59"/>
      <c r="M37" s="75"/>
      <c r="N37" s="59"/>
      <c r="O37" s="59"/>
      <c r="P37" s="56"/>
      <c r="Q37" s="57"/>
      <c r="R37" s="57"/>
      <c r="S37" s="64"/>
      <c r="T37" s="65"/>
      <c r="U37" s="65"/>
      <c r="V37" s="68"/>
      <c r="W37" s="65"/>
      <c r="X37" s="65"/>
      <c r="Y37" s="54">
        <v>3</v>
      </c>
      <c r="Z37" s="55" t="s">
        <v>69</v>
      </c>
      <c r="AA37" s="55" t="s">
        <v>70</v>
      </c>
      <c r="AB37" s="68"/>
      <c r="AC37" s="72"/>
      <c r="AD37" s="57"/>
      <c r="AE37" s="56"/>
      <c r="AF37" s="57"/>
      <c r="AG37" s="57"/>
    </row>
    <row r="38" spans="1:33" s="62" customFormat="1" ht="21" customHeight="1" x14ac:dyDescent="0.2">
      <c r="A38" s="54">
        <v>13</v>
      </c>
      <c r="B38" s="55" t="str">
        <f>IF(INDEX([1]!Table135[[Nr.p.k.]:[Vārds, Uzvārds]],[1]TOP64!A38,2)&lt;&gt;0, INDEX([1]!Table135[[Nr.p.k.]:[Vārds, Uzvārds]],[1]TOP64!A38,2), "")</f>
        <v>LV28</v>
      </c>
      <c r="C38" s="55" t="str">
        <f>IF(INDEX([1]!Table135[[Nr.p.k.]:[Vārds, Uzvārds]],[1]TOP64!A38,3)&lt;&gt;0, INDEX([1]!Table135[[Nr.p.k.]:[Vārds, Uzvārds]],[1]TOP64!A38,3), "")</f>
        <v>PETERIS LĀCIS</v>
      </c>
      <c r="D38" s="56"/>
      <c r="E38" s="57"/>
      <c r="F38" s="57"/>
      <c r="G38" s="54">
        <v>20</v>
      </c>
      <c r="H38" s="55" t="str">
        <f>IF(INDEX([1]!Table135[[Nr.p.k.]:[Vārds, Uzvārds]],[1]TOP64!G38,2)&lt;&gt;0, INDEX([1]!Table135[[Nr.p.k.]:[Vārds, Uzvārds]],[1]TOP64!G38,2), "")</f>
        <v>EE35</v>
      </c>
      <c r="I38" s="55" t="str">
        <f>IF(INDEX([1]!Table135[[Nr.p.k.]:[Vārds, Uzvārds]],[1]TOP64!G38,3)&lt;&gt;0, INDEX([1]!Table135[[Nr.p.k.]:[Vārds, Uzvārds]],[1]TOP64!G38,3), "")</f>
        <v>KAREL PIIROJA</v>
      </c>
      <c r="J38" s="78"/>
      <c r="K38" s="57"/>
      <c r="L38" s="59"/>
      <c r="M38" s="75"/>
      <c r="N38" s="59"/>
      <c r="O38" s="59"/>
      <c r="P38" s="54" t="s">
        <v>26</v>
      </c>
      <c r="Q38" s="87" t="s">
        <v>27</v>
      </c>
      <c r="R38" s="88" t="s">
        <v>28</v>
      </c>
      <c r="S38" s="64"/>
      <c r="T38" s="65"/>
      <c r="U38" s="65"/>
      <c r="V38" s="68"/>
      <c r="W38" s="65"/>
      <c r="X38" s="65"/>
      <c r="Y38" s="54">
        <v>14</v>
      </c>
      <c r="Z38" s="55" t="s">
        <v>77</v>
      </c>
      <c r="AA38" s="55" t="s">
        <v>78</v>
      </c>
      <c r="AB38" s="78"/>
      <c r="AC38" s="57"/>
      <c r="AD38" s="72"/>
      <c r="AE38" s="54">
        <v>14</v>
      </c>
      <c r="AF38" s="55" t="s">
        <v>77</v>
      </c>
      <c r="AG38" s="55" t="s">
        <v>78</v>
      </c>
    </row>
    <row r="39" spans="1:33" s="62" customFormat="1" ht="21" customHeight="1" x14ac:dyDescent="0.2">
      <c r="A39" s="54">
        <v>52</v>
      </c>
      <c r="B39" s="55" t="str">
        <f>IF(INDEX([1]!Table135[[Nr.p.k.]:[Vārds, Uzvārds]],[1]TOP64!A39,2)&lt;&gt;0, INDEX([1]!Table135[[Nr.p.k.]:[Vārds, Uzvārds]],[1]TOP64!A39,2), "")</f>
        <v>EE95</v>
      </c>
      <c r="C39" s="55" t="str">
        <f>IF(INDEX([1]!Table135[[Nr.p.k.]:[Vārds, Uzvārds]],[1]TOP64!A39,3)&lt;&gt;0, INDEX([1]!Table135[[Nr.p.k.]:[Vārds, Uzvārds]],[1]TOP64!A39,3), "")</f>
        <v>RAIN HIIENURM</v>
      </c>
      <c r="D39" s="56"/>
      <c r="E39" s="57"/>
      <c r="F39" s="57"/>
      <c r="G39" s="78"/>
      <c r="H39" s="57"/>
      <c r="I39" s="57"/>
      <c r="J39" s="78"/>
      <c r="K39" s="57"/>
      <c r="L39" s="57"/>
      <c r="M39" s="75"/>
      <c r="N39" s="59"/>
      <c r="O39" s="59"/>
      <c r="P39" s="54" t="s">
        <v>29</v>
      </c>
      <c r="Q39" s="87" t="s">
        <v>30</v>
      </c>
      <c r="R39" s="88" t="s">
        <v>31</v>
      </c>
      <c r="S39" s="64"/>
      <c r="T39" s="65"/>
      <c r="U39" s="65"/>
      <c r="V39" s="68"/>
      <c r="W39" s="65"/>
      <c r="X39" s="65"/>
      <c r="Y39" s="70"/>
      <c r="Z39" s="65"/>
      <c r="AA39" s="65"/>
      <c r="AB39" s="81"/>
      <c r="AC39" s="57"/>
      <c r="AD39" s="72"/>
      <c r="AE39" s="54">
        <v>51</v>
      </c>
      <c r="AF39" s="55" t="s">
        <v>79</v>
      </c>
      <c r="AG39" s="55" t="s">
        <v>80</v>
      </c>
    </row>
    <row r="40" spans="1:33" s="62" customFormat="1" ht="21" customHeight="1" x14ac:dyDescent="0.2">
      <c r="A40" s="56"/>
      <c r="B40" s="57"/>
      <c r="C40" s="57"/>
      <c r="D40" s="54">
        <v>20</v>
      </c>
      <c r="E40" s="55" t="str">
        <f>IF(INDEX([1]!Table135[[Nr.p.k.]:[Vārds, Uzvārds]],[1]TOP64!D40,2)&lt;&gt;0, INDEX([1]!Table135[[Nr.p.k.]:[Vārds, Uzvārds]],[1]TOP64!D40,2), "")</f>
        <v>EE35</v>
      </c>
      <c r="F40" s="55" t="str">
        <f>IF(INDEX([1]!Table135[[Nr.p.k.]:[Vārds, Uzvārds]],[1]TOP64!D40,3)&lt;&gt;0, INDEX([1]!Table135[[Nr.p.k.]:[Vārds, Uzvārds]],[1]TOP64!D40,3), "")</f>
        <v>KAREL PIIROJA</v>
      </c>
      <c r="G40" s="56"/>
      <c r="H40" s="57"/>
      <c r="I40" s="57"/>
      <c r="J40" s="78"/>
      <c r="K40" s="57"/>
      <c r="L40" s="57"/>
      <c r="M40" s="75"/>
      <c r="N40" s="59"/>
      <c r="O40" s="59"/>
      <c r="P40" s="54" t="s">
        <v>32</v>
      </c>
      <c r="Q40" s="87" t="s">
        <v>33</v>
      </c>
      <c r="R40" s="88" t="s">
        <v>34</v>
      </c>
      <c r="S40" s="64"/>
      <c r="T40" s="65"/>
      <c r="U40" s="65"/>
      <c r="V40" s="68"/>
      <c r="W40" s="65"/>
      <c r="X40" s="65"/>
      <c r="Y40" s="68"/>
      <c r="Z40" s="65"/>
      <c r="AA40" s="65"/>
      <c r="AB40" s="54">
        <v>14</v>
      </c>
      <c r="AC40" s="55" t="s">
        <v>77</v>
      </c>
      <c r="AD40" s="55" t="s">
        <v>78</v>
      </c>
      <c r="AE40" s="56"/>
      <c r="AF40" s="57"/>
      <c r="AG40" s="57"/>
    </row>
    <row r="41" spans="1:33" s="62" customFormat="1" ht="21" customHeight="1" x14ac:dyDescent="0.2">
      <c r="A41" s="56"/>
      <c r="B41" s="57"/>
      <c r="C41" s="57"/>
      <c r="D41" s="54">
        <v>52</v>
      </c>
      <c r="E41" s="55" t="str">
        <f>IF(INDEX([1]!Table135[[Nr.p.k.]:[Vārds, Uzvārds]],[1]TOP64!D41,2)&lt;&gt;0, INDEX([1]!Table135[[Nr.p.k.]:[Vārds, Uzvārds]],[1]TOP64!D41,2), "")</f>
        <v>EE95</v>
      </c>
      <c r="F41" s="55" t="str">
        <f>IF(INDEX([1]!Table135[[Nr.p.k.]:[Vārds, Uzvārds]],[1]TOP64!D41,3)&lt;&gt;0, INDEX([1]!Table135[[Nr.p.k.]:[Vārds, Uzvārds]],[1]TOP64!D41,3), "")</f>
        <v>RAIN HIIENURM</v>
      </c>
      <c r="G41" s="56"/>
      <c r="H41" s="57"/>
      <c r="I41" s="57"/>
      <c r="J41" s="78"/>
      <c r="K41" s="57"/>
      <c r="L41" s="57"/>
      <c r="M41" s="75"/>
      <c r="N41" s="59"/>
      <c r="O41" s="59"/>
      <c r="P41" s="54" t="s">
        <v>35</v>
      </c>
      <c r="Q41" s="87" t="s">
        <v>36</v>
      </c>
      <c r="R41" s="88" t="s">
        <v>37</v>
      </c>
      <c r="S41" s="64"/>
      <c r="T41" s="65"/>
      <c r="U41" s="65"/>
      <c r="V41" s="68"/>
      <c r="W41" s="65"/>
      <c r="X41" s="65"/>
      <c r="Y41" s="68"/>
      <c r="Z41" s="65"/>
      <c r="AA41" s="65"/>
      <c r="AB41" s="54">
        <v>19</v>
      </c>
      <c r="AC41" s="55" t="s">
        <v>81</v>
      </c>
      <c r="AD41" s="55" t="s">
        <v>82</v>
      </c>
      <c r="AE41" s="56"/>
      <c r="AF41" s="57"/>
      <c r="AG41" s="57"/>
    </row>
    <row r="42" spans="1:33" s="62" customFormat="1" ht="21" customHeight="1" x14ac:dyDescent="0.2">
      <c r="A42" s="54">
        <v>20</v>
      </c>
      <c r="B42" s="55" t="str">
        <f>IF(INDEX([1]!Table135[[Nr.p.k.]:[Vārds, Uzvārds]],[1]TOP64!A42,2)&lt;&gt;0, INDEX([1]!Table135[[Nr.p.k.]:[Vārds, Uzvārds]],[1]TOP64!A42,2), "")</f>
        <v>EE35</v>
      </c>
      <c r="C42" s="55" t="str">
        <f>IF(INDEX([1]!Table135[[Nr.p.k.]:[Vārds, Uzvārds]],[1]TOP64!A42,3)&lt;&gt;0, INDEX([1]!Table135[[Nr.p.k.]:[Vārds, Uzvārds]],[1]TOP64!A42,3), "")</f>
        <v>KAREL PIIROJA</v>
      </c>
      <c r="D42" s="66"/>
      <c r="E42" s="67"/>
      <c r="F42" s="67"/>
      <c r="G42" s="56"/>
      <c r="H42" s="57"/>
      <c r="I42" s="57"/>
      <c r="J42" s="81"/>
      <c r="K42" s="57"/>
      <c r="L42" s="57"/>
      <c r="M42" s="68"/>
      <c r="N42" s="65"/>
      <c r="O42" s="57"/>
      <c r="S42" s="64"/>
      <c r="T42" s="65"/>
      <c r="U42" s="65"/>
      <c r="V42" s="71"/>
      <c r="W42" s="65"/>
      <c r="X42" s="65"/>
      <c r="Y42" s="68"/>
      <c r="Z42" s="65"/>
      <c r="AA42" s="65"/>
      <c r="AB42" s="66"/>
      <c r="AC42" s="67"/>
      <c r="AD42" s="67"/>
      <c r="AE42" s="54">
        <v>19</v>
      </c>
      <c r="AF42" s="55" t="s">
        <v>81</v>
      </c>
      <c r="AG42" s="55" t="s">
        <v>82</v>
      </c>
    </row>
    <row r="43" spans="1:33" s="62" customFormat="1" ht="21" customHeight="1" x14ac:dyDescent="0.2">
      <c r="A43" s="54">
        <v>45</v>
      </c>
      <c r="B43" s="55" t="str">
        <f>IF(INDEX([1]!Table135[[Nr.p.k.]:[Vārds, Uzvārds]],[1]TOP64!A43,2)&lt;&gt;0, INDEX([1]!Table135[[Nr.p.k.]:[Vārds, Uzvārds]],[1]TOP64!A43,2), "")</f>
        <v>LV10</v>
      </c>
      <c r="C43" s="55" t="str">
        <f>IF(INDEX([1]!Table135[[Nr.p.k.]:[Vārds, Uzvārds]],[1]TOP64!A43,3)&lt;&gt;0, INDEX([1]!Table135[[Nr.p.k.]:[Vārds, Uzvārds]],[1]TOP64!A43,3), "")</f>
        <v>PĒTERIS VASIĻEVSKIS</v>
      </c>
      <c r="D43" s="66"/>
      <c r="E43" s="67"/>
      <c r="F43" s="67"/>
      <c r="G43" s="56"/>
      <c r="H43" s="57"/>
      <c r="I43" s="57"/>
      <c r="J43" s="54">
        <v>4</v>
      </c>
      <c r="K43" s="55" t="s">
        <v>33</v>
      </c>
      <c r="L43" s="55" t="s">
        <v>34</v>
      </c>
      <c r="M43" s="64"/>
      <c r="N43" s="65"/>
      <c r="O43" s="65"/>
      <c r="S43" s="64"/>
      <c r="T43" s="65"/>
      <c r="U43" s="89"/>
      <c r="V43" s="54">
        <v>14</v>
      </c>
      <c r="W43" s="55" t="s">
        <v>77</v>
      </c>
      <c r="X43" s="90" t="s">
        <v>78</v>
      </c>
      <c r="Y43" s="68"/>
      <c r="Z43" s="65"/>
      <c r="AA43" s="65"/>
      <c r="AB43" s="66"/>
      <c r="AC43" s="67"/>
      <c r="AD43" s="67"/>
      <c r="AE43" s="54">
        <v>46</v>
      </c>
      <c r="AF43" s="55" t="s">
        <v>83</v>
      </c>
      <c r="AG43" s="55" t="s">
        <v>84</v>
      </c>
    </row>
    <row r="44" spans="1:33" s="62" customFormat="1" ht="21" customHeight="1" x14ac:dyDescent="0.2">
      <c r="A44" s="56"/>
      <c r="B44" s="57"/>
      <c r="C44" s="57"/>
      <c r="D44" s="56"/>
      <c r="E44" s="57"/>
      <c r="F44" s="57"/>
      <c r="G44" s="56"/>
      <c r="H44" s="57"/>
      <c r="I44" s="57"/>
      <c r="J44" s="54">
        <v>21</v>
      </c>
      <c r="K44" s="55" t="s">
        <v>101</v>
      </c>
      <c r="L44" s="55" t="s">
        <v>102</v>
      </c>
      <c r="M44" s="64"/>
      <c r="N44" s="65"/>
      <c r="O44" s="65"/>
      <c r="S44" s="64"/>
      <c r="T44" s="65"/>
      <c r="U44" s="65"/>
      <c r="V44" s="54">
        <v>6</v>
      </c>
      <c r="W44" s="55" t="s">
        <v>30</v>
      </c>
      <c r="X44" s="55" t="s">
        <v>31</v>
      </c>
      <c r="Y44" s="68"/>
      <c r="Z44" s="65"/>
      <c r="AA44" s="65"/>
      <c r="AB44" s="56"/>
      <c r="AC44" s="57"/>
      <c r="AD44" s="57"/>
      <c r="AE44" s="56"/>
      <c r="AF44" s="57"/>
      <c r="AG44" s="57"/>
    </row>
    <row r="45" spans="1:33" s="62" customFormat="1" ht="21" customHeight="1" x14ac:dyDescent="0.2">
      <c r="A45" s="54">
        <v>5</v>
      </c>
      <c r="B45" s="55" t="str">
        <f>IF(INDEX([1]!Table135[[Nr.p.k.]:[Vārds, Uzvārds]],[1]TOP64!A45,2)&lt;&gt;0, INDEX([1]!Table135[[Nr.p.k.]:[Vārds, Uzvārds]],[1]TOP64!A45,2), "")</f>
        <v>EE1</v>
      </c>
      <c r="C45" s="55" t="str">
        <f>IF(INDEX([1]!Table135[[Nr.p.k.]:[Vārds, Uzvārds]],[1]TOP64!A45,3)&lt;&gt;0, INDEX([1]!Table135[[Nr.p.k.]:[Vārds, Uzvārds]],[1]TOP64!A45,3), "")</f>
        <v>RAGNAR VIINAPUU</v>
      </c>
      <c r="D45" s="56"/>
      <c r="E45" s="57"/>
      <c r="F45" s="57"/>
      <c r="G45" s="56"/>
      <c r="H45" s="57"/>
      <c r="I45" s="57"/>
      <c r="J45" s="91"/>
      <c r="K45" s="57"/>
      <c r="L45" s="57"/>
      <c r="M45" s="64"/>
      <c r="N45" s="65"/>
      <c r="O45" s="65"/>
      <c r="S45" s="64"/>
      <c r="T45" s="65"/>
      <c r="U45" s="65"/>
      <c r="V45" s="64"/>
      <c r="W45" s="65"/>
      <c r="X45" s="65"/>
      <c r="Y45" s="68"/>
      <c r="Z45" s="65"/>
      <c r="AA45" s="65"/>
      <c r="AB45" s="56"/>
      <c r="AC45" s="57"/>
      <c r="AD45" s="57"/>
      <c r="AE45" s="54">
        <v>6</v>
      </c>
      <c r="AF45" s="55" t="s">
        <v>30</v>
      </c>
      <c r="AG45" s="55" t="s">
        <v>31</v>
      </c>
    </row>
    <row r="46" spans="1:33" s="62" customFormat="1" ht="21" customHeight="1" x14ac:dyDescent="0.2">
      <c r="A46" s="54">
        <v>60</v>
      </c>
      <c r="B46" s="55" t="str">
        <f>IF(INDEX([1]!Table135[[Nr.p.k.]:[Vārds, Uzvārds]],[1]TOP64!A46,2)&lt;&gt;0, INDEX([1]!Table135[[Nr.p.k.]:[Vārds, Uzvārds]],[1]TOP64!A46,2), "")</f>
        <v>LV91</v>
      </c>
      <c r="C46" s="55" t="str">
        <f>IF(INDEX([1]!Table135[[Nr.p.k.]:[Vārds, Uzvārds]],[1]TOP64!A46,3)&lt;&gt;0, INDEX([1]!Table135[[Nr.p.k.]:[Vārds, Uzvārds]],[1]TOP64!A46,3), "")</f>
        <v>ANDREJS KOVAĻKOVS</v>
      </c>
      <c r="D46" s="56"/>
      <c r="E46" s="57"/>
      <c r="F46" s="57"/>
      <c r="G46" s="56"/>
      <c r="H46" s="57"/>
      <c r="I46" s="57"/>
      <c r="J46" s="78"/>
      <c r="K46" s="57"/>
      <c r="L46" s="57"/>
      <c r="M46" s="64"/>
      <c r="N46" s="65"/>
      <c r="O46" s="65"/>
      <c r="S46" s="64"/>
      <c r="T46" s="65"/>
      <c r="U46" s="65"/>
      <c r="V46" s="64"/>
      <c r="W46" s="65"/>
      <c r="X46" s="65"/>
      <c r="Y46" s="68"/>
      <c r="Z46" s="65"/>
      <c r="AA46" s="65"/>
      <c r="AB46" s="56"/>
      <c r="AC46" s="57"/>
      <c r="AD46" s="57"/>
      <c r="AE46" s="54">
        <v>59</v>
      </c>
      <c r="AF46" s="55" t="s">
        <v>85</v>
      </c>
      <c r="AG46" s="55" t="s">
        <v>86</v>
      </c>
    </row>
    <row r="47" spans="1:33" s="62" customFormat="1" ht="21" customHeight="1" x14ac:dyDescent="0.2">
      <c r="A47" s="56"/>
      <c r="B47" s="57"/>
      <c r="C47" s="57"/>
      <c r="D47" s="54">
        <v>5</v>
      </c>
      <c r="E47" s="55" t="str">
        <f>IF(INDEX([1]!Table135[[Nr.p.k.]:[Vārds, Uzvārds]],[1]TOP64!D47,2)&lt;&gt;0, INDEX([1]!Table135[[Nr.p.k.]:[Vārds, Uzvārds]],[1]TOP64!D47,2), "")</f>
        <v>EE1</v>
      </c>
      <c r="F47" s="55" t="str">
        <f>IF(INDEX([1]!Table135[[Nr.p.k.]:[Vārds, Uzvārds]],[1]TOP64!D47,3)&lt;&gt;0, INDEX([1]!Table135[[Nr.p.k.]:[Vārds, Uzvārds]],[1]TOP64!D47,3), "")</f>
        <v>RAGNAR VIINAPUU</v>
      </c>
      <c r="G47" s="56"/>
      <c r="H47" s="57"/>
      <c r="I47" s="57"/>
      <c r="J47" s="78"/>
      <c r="K47" s="57"/>
      <c r="L47" s="57"/>
      <c r="M47" s="64"/>
      <c r="N47" s="92" t="s">
        <v>15</v>
      </c>
      <c r="O47" s="2"/>
      <c r="P47" s="92"/>
      <c r="Q47" s="17"/>
      <c r="R47" s="93"/>
      <c r="S47" s="94"/>
      <c r="T47" s="92" t="s">
        <v>16</v>
      </c>
      <c r="U47" s="65"/>
      <c r="V47" s="64"/>
      <c r="W47" s="65"/>
      <c r="X47" s="65"/>
      <c r="Y47" s="68"/>
      <c r="Z47" s="65"/>
      <c r="AA47" s="65"/>
      <c r="AB47" s="54">
        <v>6</v>
      </c>
      <c r="AC47" s="55" t="s">
        <v>30</v>
      </c>
      <c r="AD47" s="55" t="s">
        <v>31</v>
      </c>
      <c r="AE47" s="56"/>
      <c r="AF47" s="57"/>
      <c r="AG47" s="57"/>
    </row>
    <row r="48" spans="1:33" s="62" customFormat="1" ht="21" customHeight="1" x14ac:dyDescent="0.2">
      <c r="A48" s="56"/>
      <c r="B48" s="57"/>
      <c r="C48" s="57"/>
      <c r="D48" s="54">
        <v>28</v>
      </c>
      <c r="E48" s="55" t="str">
        <f>IF(INDEX([1]!Table135[[Nr.p.k.]:[Vārds, Uzvārds]],[1]TOP64!D48,2)&lt;&gt;0, INDEX([1]!Table135[[Nr.p.k.]:[Vārds, Uzvārds]],[1]TOP64!D48,2), "")</f>
        <v>LV14</v>
      </c>
      <c r="F48" s="55" t="str">
        <f>IF(INDEX([1]!Table135[[Nr.p.k.]:[Vārds, Uzvārds]],[1]TOP64!D48,3)&lt;&gt;0, INDEX([1]!Table135[[Nr.p.k.]:[Vārds, Uzvārds]],[1]TOP64!D48,3), "")</f>
        <v>JĀNIS PATMALNIEKS</v>
      </c>
      <c r="G48" s="56"/>
      <c r="H48" s="57"/>
      <c r="I48" s="57"/>
      <c r="J48" s="78"/>
      <c r="K48" s="57"/>
      <c r="L48" s="57"/>
      <c r="M48" s="64"/>
      <c r="N48" s="92"/>
      <c r="O48" s="2"/>
      <c r="P48" s="92"/>
      <c r="Q48" s="17"/>
      <c r="R48" s="93"/>
      <c r="S48" s="94"/>
      <c r="T48" s="17"/>
      <c r="U48" s="65"/>
      <c r="V48" s="64"/>
      <c r="W48" s="65"/>
      <c r="X48" s="65"/>
      <c r="Y48" s="68"/>
      <c r="Z48" s="65"/>
      <c r="AA48" s="65"/>
      <c r="AB48" s="54">
        <v>38</v>
      </c>
      <c r="AC48" s="55" t="s">
        <v>87</v>
      </c>
      <c r="AD48" s="55" t="s">
        <v>88</v>
      </c>
      <c r="AE48" s="56"/>
      <c r="AF48" s="57"/>
      <c r="AG48" s="57"/>
    </row>
    <row r="49" spans="1:33" s="62" customFormat="1" ht="21" customHeight="1" x14ac:dyDescent="0.2">
      <c r="A49" s="54">
        <v>28</v>
      </c>
      <c r="B49" s="55" t="str">
        <f>IF(INDEX([1]!Table135[[Nr.p.k.]:[Vārds, Uzvārds]],[1]TOP64!A49,2)&lt;&gt;0, INDEX([1]!Table135[[Nr.p.k.]:[Vārds, Uzvārds]],[1]TOP64!A49,2), "")</f>
        <v>LV14</v>
      </c>
      <c r="C49" s="55" t="str">
        <f>IF(INDEX([1]!Table135[[Nr.p.k.]:[Vārds, Uzvārds]],[1]TOP64!A49,3)&lt;&gt;0, INDEX([1]!Table135[[Nr.p.k.]:[Vārds, Uzvārds]],[1]TOP64!A49,3), "")</f>
        <v>JĀNIS PATMALNIEKS</v>
      </c>
      <c r="D49" s="66"/>
      <c r="E49" s="67"/>
      <c r="F49" s="67"/>
      <c r="G49" s="81"/>
      <c r="H49" s="57"/>
      <c r="I49" s="57"/>
      <c r="J49" s="78"/>
      <c r="K49" s="57"/>
      <c r="L49" s="57"/>
      <c r="M49" s="64"/>
      <c r="N49" s="92"/>
      <c r="O49" s="2"/>
      <c r="P49" s="92"/>
      <c r="Q49" s="17"/>
      <c r="R49" s="93"/>
      <c r="S49" s="94"/>
      <c r="T49" s="17"/>
      <c r="U49" s="65"/>
      <c r="V49" s="64"/>
      <c r="W49" s="65"/>
      <c r="X49" s="65"/>
      <c r="Y49" s="71"/>
      <c r="Z49" s="65"/>
      <c r="AA49" s="65"/>
      <c r="AB49" s="70"/>
      <c r="AC49" s="67"/>
      <c r="AD49" s="67"/>
      <c r="AE49" s="54">
        <v>27</v>
      </c>
      <c r="AF49" s="55" t="s">
        <v>89</v>
      </c>
      <c r="AG49" s="55" t="s">
        <v>90</v>
      </c>
    </row>
    <row r="50" spans="1:33" s="62" customFormat="1" ht="21" customHeight="1" x14ac:dyDescent="0.2">
      <c r="A50" s="54">
        <v>37</v>
      </c>
      <c r="B50" s="55" t="str">
        <f>IF(INDEX([1]!Table135[[Nr.p.k.]:[Vārds, Uzvārds]],[1]TOP64!A50,2)&lt;&gt;0, INDEX([1]!Table135[[Nr.p.k.]:[Vārds, Uzvārds]],[1]TOP64!A50,2), "")</f>
        <v>LV33</v>
      </c>
      <c r="C50" s="55" t="str">
        <f>IF(INDEX([1]!Table135[[Nr.p.k.]:[Vārds, Uzvārds]],[1]TOP64!A50,3)&lt;&gt;0, INDEX([1]!Table135[[Nr.p.k.]:[Vārds, Uzvārds]],[1]TOP64!A50,3), "")</f>
        <v>STEVENS MUIŽNIEKS</v>
      </c>
      <c r="D50" s="66"/>
      <c r="E50" s="67"/>
      <c r="F50" s="67"/>
      <c r="G50" s="54">
        <v>5</v>
      </c>
      <c r="H50" s="55" t="str">
        <f>IF(INDEX([1]!Table135[[Nr.p.k.]:[Vārds, Uzvārds]],[1]TOP64!G50,2)&lt;&gt;0, INDEX([1]!Table135[[Nr.p.k.]:[Vārds, Uzvārds]],[1]TOP64!G50,2), "")</f>
        <v>EE1</v>
      </c>
      <c r="I50" s="55" t="str">
        <f>IF(INDEX([1]!Table135[[Nr.p.k.]:[Vārds, Uzvārds]],[1]TOP64!G50,3)&lt;&gt;0, INDEX([1]!Table135[[Nr.p.k.]:[Vārds, Uzvārds]],[1]TOP64!G50,3), "")</f>
        <v>RAGNAR VIINAPUU</v>
      </c>
      <c r="J50" s="56"/>
      <c r="K50" s="57"/>
      <c r="N50" s="92" t="s">
        <v>17</v>
      </c>
      <c r="O50" s="2"/>
      <c r="P50" s="17"/>
      <c r="Q50" s="17"/>
      <c r="R50" s="93"/>
      <c r="S50" s="94"/>
      <c r="T50" s="92" t="s">
        <v>18</v>
      </c>
      <c r="U50" s="65"/>
      <c r="V50" s="64"/>
      <c r="W50" s="65"/>
      <c r="X50" s="65"/>
      <c r="Y50" s="54">
        <v>6</v>
      </c>
      <c r="Z50" s="55" t="s">
        <v>30</v>
      </c>
      <c r="AA50" s="55" t="s">
        <v>31</v>
      </c>
      <c r="AB50" s="68"/>
      <c r="AC50" s="67"/>
      <c r="AD50" s="67"/>
      <c r="AE50" s="54">
        <v>38</v>
      </c>
      <c r="AF50" s="55" t="s">
        <v>87</v>
      </c>
      <c r="AG50" s="55" t="s">
        <v>88</v>
      </c>
    </row>
    <row r="51" spans="1:33" s="62" customFormat="1" ht="21" customHeight="1" x14ac:dyDescent="0.2">
      <c r="A51" s="56"/>
      <c r="B51" s="57"/>
      <c r="C51" s="57"/>
      <c r="D51" s="66"/>
      <c r="E51" s="72"/>
      <c r="F51" s="57"/>
      <c r="G51" s="54">
        <v>21</v>
      </c>
      <c r="H51" s="55" t="str">
        <f>IF(INDEX([1]!Table135[[Nr.p.k.]:[Vārds, Uzvārds]],[1]TOP64!G51,2)&lt;&gt;0, INDEX([1]!Table135[[Nr.p.k.]:[Vārds, Uzvārds]],[1]TOP64!G51,2), "")</f>
        <v>LV25</v>
      </c>
      <c r="I51" s="55" t="str">
        <f>IF(INDEX([1]!Table135[[Nr.p.k.]:[Vārds, Uzvārds]],[1]TOP64!G51,3)&lt;&gt;0, INDEX([1]!Table135[[Nr.p.k.]:[Vārds, Uzvārds]],[1]TOP64!G51,3), "")</f>
        <v>KĀRLIS GRAUSTIŅŠ</v>
      </c>
      <c r="J51" s="56"/>
      <c r="K51" s="57"/>
      <c r="N51" s="95"/>
      <c r="O51" s="93"/>
      <c r="P51" s="94"/>
      <c r="Q51" s="95"/>
      <c r="R51" s="93"/>
      <c r="S51" s="94"/>
      <c r="T51" s="95"/>
      <c r="V51" s="64"/>
      <c r="W51" s="65"/>
      <c r="X51" s="65"/>
      <c r="Y51" s="54">
        <v>11</v>
      </c>
      <c r="Z51" s="55" t="s">
        <v>91</v>
      </c>
      <c r="AA51" s="55" t="s">
        <v>92</v>
      </c>
      <c r="AB51" s="68"/>
      <c r="AC51" s="72"/>
      <c r="AD51" s="57"/>
      <c r="AE51" s="56"/>
      <c r="AF51" s="57"/>
      <c r="AG51" s="57"/>
    </row>
    <row r="52" spans="1:33" s="62" customFormat="1" ht="21" customHeight="1" x14ac:dyDescent="0.2">
      <c r="A52" s="54">
        <v>12</v>
      </c>
      <c r="B52" s="55" t="str">
        <f>IF(INDEX([1]!Table135[[Nr.p.k.]:[Vārds, Uzvārds]],[1]TOP64!A52,2)&lt;&gt;0, INDEX([1]!Table135[[Nr.p.k.]:[Vārds, Uzvārds]],[1]TOP64!A52,2), "")</f>
        <v>EE9</v>
      </c>
      <c r="C52" s="55" t="str">
        <f>IF(INDEX([1]!Table135[[Nr.p.k.]:[Vārds, Uzvārds]],[1]TOP64!A52,3)&lt;&gt;0, INDEX([1]!Table135[[Nr.p.k.]:[Vārds, Uzvārds]],[1]TOP64!A52,3), "")</f>
        <v>REINER MUULI</v>
      </c>
      <c r="D52" s="56"/>
      <c r="E52" s="57"/>
      <c r="F52" s="67"/>
      <c r="G52" s="91"/>
      <c r="H52" s="57"/>
      <c r="I52" s="57"/>
      <c r="J52" s="56"/>
      <c r="K52" s="57"/>
      <c r="N52" s="96" t="s">
        <v>38</v>
      </c>
      <c r="O52" s="64"/>
      <c r="P52" s="65"/>
      <c r="Q52" s="57"/>
      <c r="R52" s="64"/>
      <c r="S52" s="65"/>
      <c r="T52" s="57"/>
      <c r="V52" s="64"/>
      <c r="W52" s="65"/>
      <c r="X52" s="65"/>
      <c r="Y52" s="64"/>
      <c r="Z52" s="65"/>
      <c r="AA52" s="65"/>
      <c r="AB52" s="78"/>
      <c r="AC52" s="57"/>
      <c r="AD52" s="72"/>
      <c r="AE52" s="54">
        <v>11</v>
      </c>
      <c r="AF52" s="55" t="s">
        <v>91</v>
      </c>
      <c r="AG52" s="55" t="s">
        <v>92</v>
      </c>
    </row>
    <row r="53" spans="1:33" s="62" customFormat="1" ht="21" customHeight="1" x14ac:dyDescent="0.2">
      <c r="A53" s="54">
        <v>53</v>
      </c>
      <c r="B53" s="55" t="str">
        <f>IF(INDEX([1]!Table135[[Nr.p.k.]:[Vārds, Uzvārds]],[1]TOP64!A53,2)&lt;&gt;0, INDEX([1]!Table135[[Nr.p.k.]:[Vārds, Uzvārds]],[1]TOP64!A53,2), "")</f>
        <v>LV68</v>
      </c>
      <c r="C53" s="55" t="str">
        <f>IF(INDEX([1]!Table135[[Nr.p.k.]:[Vārds, Uzvārds]],[1]TOP64!A53,3)&lt;&gt;0, INDEX([1]!Table135[[Nr.p.k.]:[Vārds, Uzvārds]],[1]TOP64!A53,3), "")</f>
        <v>RAIVIS ŠŅUKUTS</v>
      </c>
      <c r="D53" s="56"/>
      <c r="E53" s="57"/>
      <c r="F53" s="67"/>
      <c r="G53" s="78"/>
      <c r="H53" s="57"/>
      <c r="I53" s="57"/>
      <c r="J53" s="56"/>
      <c r="K53" s="57"/>
      <c r="V53" s="64"/>
      <c r="W53" s="65"/>
      <c r="X53" s="65"/>
      <c r="Y53" s="64"/>
      <c r="Z53" s="65"/>
      <c r="AA53" s="65"/>
      <c r="AB53" s="81"/>
      <c r="AC53" s="57"/>
      <c r="AD53" s="72"/>
      <c r="AE53" s="54">
        <v>54</v>
      </c>
      <c r="AF53" s="55" t="s">
        <v>93</v>
      </c>
      <c r="AG53" s="55" t="s">
        <v>94</v>
      </c>
    </row>
    <row r="54" spans="1:33" s="62" customFormat="1" ht="21" customHeight="1" x14ac:dyDescent="0.2">
      <c r="A54" s="56"/>
      <c r="B54" s="57"/>
      <c r="C54" s="57"/>
      <c r="D54" s="54">
        <v>12</v>
      </c>
      <c r="E54" s="55" t="str">
        <f>IF(INDEX([1]!Table135[[Nr.p.k.]:[Vārds, Uzvārds]],[1]TOP64!D54,2)&lt;&gt;0, INDEX([1]!Table135[[Nr.p.k.]:[Vārds, Uzvārds]],[1]TOP64!D54,2), "")</f>
        <v>EE9</v>
      </c>
      <c r="F54" s="55" t="str">
        <f>IF(INDEX([1]!Table135[[Nr.p.k.]:[Vārds, Uzvārds]],[1]TOP64!D54,3)&lt;&gt;0, INDEX([1]!Table135[[Nr.p.k.]:[Vārds, Uzvārds]],[1]TOP64!D54,3), "")</f>
        <v>REINER MUULI</v>
      </c>
      <c r="G54" s="56"/>
      <c r="H54" s="57"/>
      <c r="I54" s="57"/>
      <c r="J54" s="56"/>
      <c r="K54" s="57"/>
      <c r="V54" s="64"/>
      <c r="W54" s="65"/>
      <c r="X54" s="57"/>
      <c r="Y54" s="64"/>
      <c r="Z54" s="65"/>
      <c r="AA54" s="57"/>
      <c r="AB54" s="54">
        <v>11</v>
      </c>
      <c r="AC54" s="55" t="s">
        <v>91</v>
      </c>
      <c r="AD54" s="55" t="s">
        <v>92</v>
      </c>
      <c r="AE54" s="56"/>
      <c r="AF54" s="57"/>
      <c r="AG54" s="57"/>
    </row>
    <row r="55" spans="1:33" s="62" customFormat="1" ht="21" customHeight="1" x14ac:dyDescent="0.2">
      <c r="A55" s="56"/>
      <c r="B55" s="57"/>
      <c r="C55" s="57"/>
      <c r="D55" s="54">
        <v>21</v>
      </c>
      <c r="E55" s="55" t="str">
        <f>IF(INDEX([1]!Table135[[Nr.p.k.]:[Vārds, Uzvārds]],[1]TOP64!D55,2)&lt;&gt;0, INDEX([1]!Table135[[Nr.p.k.]:[Vārds, Uzvārds]],[1]TOP64!D55,2), "")</f>
        <v>LV25</v>
      </c>
      <c r="F55" s="55" t="str">
        <f>IF(INDEX([1]!Table135[[Nr.p.k.]:[Vārds, Uzvārds]],[1]TOP64!D55,3)&lt;&gt;0, INDEX([1]!Table135[[Nr.p.k.]:[Vārds, Uzvārds]],[1]TOP64!D55,3), "")</f>
        <v>KĀRLIS GRAUSTIŅŠ</v>
      </c>
      <c r="G55" s="64"/>
      <c r="H55" s="65"/>
      <c r="I55" s="57"/>
      <c r="J55" s="64"/>
      <c r="K55" s="65"/>
      <c r="V55" s="64"/>
      <c r="W55" s="65"/>
      <c r="X55" s="57"/>
      <c r="Y55" s="64"/>
      <c r="Z55" s="65"/>
      <c r="AA55" s="57"/>
      <c r="AB55" s="54">
        <v>43</v>
      </c>
      <c r="AC55" s="55" t="s">
        <v>95</v>
      </c>
      <c r="AD55" s="55" t="s">
        <v>96</v>
      </c>
      <c r="AE55" s="56"/>
      <c r="AF55" s="57"/>
      <c r="AG55" s="57"/>
    </row>
    <row r="56" spans="1:33" s="62" customFormat="1" ht="21" customHeight="1" x14ac:dyDescent="0.2">
      <c r="A56" s="54">
        <v>21</v>
      </c>
      <c r="B56" s="55" t="str">
        <f>IF(INDEX([1]!Table135[[Nr.p.k.]:[Vārds, Uzvārds]],[1]TOP64!A56,2)&lt;&gt;0, INDEX([1]!Table135[[Nr.p.k.]:[Vārds, Uzvārds]],[1]TOP64!A56,2), "")</f>
        <v>LV25</v>
      </c>
      <c r="C56" s="55" t="str">
        <f>IF(INDEX([1]!Table135[[Nr.p.k.]:[Vārds, Uzvārds]],[1]TOP64!A56,3)&lt;&gt;0, INDEX([1]!Table135[[Nr.p.k.]:[Vārds, Uzvārds]],[1]TOP64!A56,3), "")</f>
        <v>KĀRLIS GRAUSTIŅŠ</v>
      </c>
      <c r="D56" s="66"/>
      <c r="E56" s="67"/>
      <c r="F56" s="67"/>
      <c r="G56" s="64"/>
      <c r="H56" s="65"/>
      <c r="I56" s="57"/>
      <c r="J56" s="64"/>
      <c r="K56" s="65"/>
      <c r="L56" s="57"/>
      <c r="M56" s="64"/>
      <c r="N56" s="65"/>
      <c r="V56" s="64"/>
      <c r="W56" s="65"/>
      <c r="X56" s="57"/>
      <c r="Y56" s="64"/>
      <c r="Z56" s="65"/>
      <c r="AA56" s="57"/>
      <c r="AB56" s="66"/>
      <c r="AC56" s="67"/>
      <c r="AD56" s="67"/>
      <c r="AE56" s="54">
        <v>22</v>
      </c>
      <c r="AF56" s="55" t="s">
        <v>97</v>
      </c>
      <c r="AG56" s="55" t="s">
        <v>98</v>
      </c>
    </row>
    <row r="57" spans="1:33" s="62" customFormat="1" ht="21" customHeight="1" x14ac:dyDescent="0.2">
      <c r="A57" s="54">
        <v>44</v>
      </c>
      <c r="B57" s="55" t="str">
        <f>IF(INDEX([1]!Table135[[Nr.p.k.]:[Vārds, Uzvārds]],[1]TOP64!A57,2)&lt;&gt;0, INDEX([1]!Table135[[Nr.p.k.]:[Vārds, Uzvārds]],[1]TOP64!A57,2), "")</f>
        <v>LV38</v>
      </c>
      <c r="C57" s="55" t="str">
        <f>IF(INDEX([1]!Table135[[Nr.p.k.]:[Vārds, Uzvārds]],[1]TOP64!A57,3)&lt;&gt;0, INDEX([1]!Table135[[Nr.p.k.]:[Vārds, Uzvārds]],[1]TOP64!A57,3), "")</f>
        <v>VLADISLAVS TRUSKOVSKIS</v>
      </c>
      <c r="D57" s="66"/>
      <c r="E57" s="67"/>
      <c r="F57" s="67"/>
      <c r="G57" s="64"/>
      <c r="H57" s="65"/>
      <c r="I57" s="57"/>
      <c r="J57" s="64"/>
      <c r="K57" s="65"/>
      <c r="L57" s="57"/>
      <c r="M57" s="64"/>
      <c r="N57" s="65"/>
      <c r="O57" s="57"/>
      <c r="P57" s="64"/>
      <c r="Q57" s="65"/>
      <c r="R57" s="57"/>
      <c r="S57" s="64"/>
      <c r="T57" s="65"/>
      <c r="U57" s="57"/>
      <c r="V57" s="64"/>
      <c r="W57" s="65"/>
      <c r="X57" s="57"/>
      <c r="Y57" s="64"/>
      <c r="Z57" s="65"/>
      <c r="AA57" s="57"/>
      <c r="AB57" s="66"/>
      <c r="AC57" s="67"/>
      <c r="AD57" s="67"/>
      <c r="AE57" s="54">
        <v>43</v>
      </c>
      <c r="AF57" s="55" t="s">
        <v>95</v>
      </c>
      <c r="AG57" s="55" t="s">
        <v>96</v>
      </c>
    </row>
    <row r="59" spans="1:33" x14ac:dyDescent="0.2">
      <c r="D59" s="97"/>
      <c r="G59" s="16"/>
      <c r="I59" s="97"/>
      <c r="J59" s="16"/>
      <c r="L59" s="94"/>
      <c r="M59" s="16"/>
      <c r="O59" s="94"/>
      <c r="P59" s="16"/>
      <c r="R59" s="94"/>
      <c r="S59" s="16"/>
      <c r="U59" s="94"/>
      <c r="V59" s="16"/>
      <c r="W59" s="95"/>
      <c r="Y59" s="16"/>
      <c r="Z59" s="95"/>
    </row>
    <row r="60" spans="1:33" x14ac:dyDescent="0.2">
      <c r="E60" s="94"/>
      <c r="G60" s="16"/>
      <c r="I60" s="94"/>
      <c r="J60" s="16"/>
      <c r="L60" s="94"/>
      <c r="M60" s="16"/>
      <c r="O60" s="94"/>
      <c r="P60" s="16"/>
      <c r="R60" s="94"/>
      <c r="S60" s="16"/>
      <c r="U60" s="94"/>
      <c r="V60" s="16"/>
      <c r="W60" s="95"/>
      <c r="Y60" s="16"/>
      <c r="Z60" s="95"/>
    </row>
    <row r="61" spans="1:33" x14ac:dyDescent="0.2">
      <c r="E61" s="94"/>
      <c r="F61" s="94"/>
      <c r="G61" s="16"/>
      <c r="I61" s="94"/>
      <c r="J61" s="16"/>
      <c r="K61" s="95"/>
      <c r="M61" s="16"/>
      <c r="N61" s="95"/>
      <c r="P61" s="16"/>
      <c r="Q61" s="95"/>
      <c r="S61" s="16"/>
      <c r="T61" s="95"/>
      <c r="V61" s="16"/>
      <c r="W61" s="95"/>
      <c r="Y61" s="16"/>
      <c r="Z61" s="95"/>
    </row>
    <row r="62" spans="1:33" x14ac:dyDescent="0.2">
      <c r="E62" s="94"/>
      <c r="F62" s="94"/>
      <c r="G62" s="16"/>
      <c r="I62" s="94"/>
      <c r="J62" s="16"/>
      <c r="K62" s="95"/>
      <c r="M62" s="16"/>
      <c r="N62" s="95"/>
      <c r="P62" s="16"/>
      <c r="Q62" s="95"/>
      <c r="S62" s="16"/>
      <c r="T62" s="95"/>
      <c r="V62" s="16"/>
      <c r="W62" s="95"/>
      <c r="Y62" s="16"/>
      <c r="Z62" s="95"/>
    </row>
    <row r="63" spans="1:33" x14ac:dyDescent="0.2">
      <c r="E63" s="94"/>
      <c r="F63" s="94"/>
      <c r="G63" s="16"/>
      <c r="I63" s="94"/>
      <c r="J63" s="16"/>
      <c r="K63" s="95"/>
      <c r="M63" s="16"/>
      <c r="N63" s="95"/>
      <c r="P63" s="16"/>
      <c r="Q63" s="95"/>
      <c r="S63" s="16"/>
      <c r="T63" s="95"/>
      <c r="V63" s="16"/>
      <c r="W63" s="95"/>
      <c r="Y63" s="16"/>
      <c r="Z63" s="95"/>
    </row>
    <row r="64" spans="1:33" x14ac:dyDescent="0.2">
      <c r="E64" s="94"/>
      <c r="F64" s="94"/>
      <c r="G64" s="16"/>
      <c r="I64" s="94"/>
      <c r="J64" s="16"/>
      <c r="K64" s="95"/>
      <c r="M64" s="16"/>
      <c r="N64" s="95"/>
      <c r="P64" s="16"/>
      <c r="Q64" s="95"/>
      <c r="S64" s="16"/>
      <c r="T64" s="95"/>
      <c r="V64" s="16"/>
      <c r="W64" s="95"/>
      <c r="Y64" s="16"/>
      <c r="Z64" s="95"/>
    </row>
    <row r="65" spans="16:20" x14ac:dyDescent="0.2">
      <c r="P65" s="16"/>
      <c r="Q65" s="95"/>
      <c r="S65" s="16"/>
      <c r="T65" s="95"/>
    </row>
  </sheetData>
  <mergeCells count="11">
    <mergeCell ref="V1:X1"/>
    <mergeCell ref="Y1:AA1"/>
    <mergeCell ref="AE1:AG1"/>
    <mergeCell ref="P25:R25"/>
    <mergeCell ref="P33:R33"/>
    <mergeCell ref="A1:C1"/>
    <mergeCell ref="D1:F1"/>
    <mergeCell ref="G1:I1"/>
    <mergeCell ref="J1:L1"/>
    <mergeCell ref="M1:O1"/>
    <mergeCell ref="S1:U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78846-0D6C-B84F-8819-02488C7A94C6}">
  <dimension ref="B1:J56"/>
  <sheetViews>
    <sheetView topLeftCell="A16" workbookViewId="0">
      <selection activeCell="D38" sqref="D38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2" customWidth="1"/>
    <col min="4" max="4" width="32.6640625" style="1" customWidth="1"/>
    <col min="5" max="5" width="9.5" style="2" customWidth="1"/>
    <col min="6" max="6" width="9.5" style="1" customWidth="1"/>
    <col min="7" max="7" width="12" style="1" customWidth="1"/>
    <col min="8" max="8" width="9.1640625" style="1" customWidth="1"/>
    <col min="9" max="9" width="8.1640625" style="1" hidden="1" customWidth="1"/>
    <col min="10" max="10" width="13.33203125" style="1" hidden="1" customWidth="1"/>
    <col min="11" max="16384" width="8.83203125" style="1"/>
  </cols>
  <sheetData>
    <row r="1" spans="2:10" ht="6" customHeight="1" x14ac:dyDescent="0.2"/>
    <row r="2" spans="2:10" ht="21" customHeight="1" x14ac:dyDescent="0.2">
      <c r="D2" s="3" t="s">
        <v>0</v>
      </c>
      <c r="E2" s="3"/>
      <c r="F2" s="3"/>
      <c r="G2" s="3"/>
      <c r="H2" s="4"/>
    </row>
    <row r="3" spans="2:10" ht="8" customHeight="1" x14ac:dyDescent="0.2">
      <c r="D3" s="5"/>
      <c r="E3" s="5"/>
      <c r="F3" s="5"/>
      <c r="G3" s="5"/>
      <c r="H3" s="2"/>
    </row>
    <row r="4" spans="2:10" ht="15" customHeight="1" x14ac:dyDescent="0.2">
      <c r="D4" s="5" t="s">
        <v>1</v>
      </c>
      <c r="E4" s="5"/>
      <c r="F4" s="5"/>
      <c r="G4" s="5"/>
      <c r="H4" s="2"/>
    </row>
    <row r="5" spans="2:10" x14ac:dyDescent="0.2">
      <c r="D5" s="6" t="s">
        <v>2</v>
      </c>
      <c r="E5" s="6"/>
      <c r="F5" s="6"/>
      <c r="G5" s="6"/>
      <c r="H5" s="7"/>
    </row>
    <row r="6" spans="2:10" ht="6" customHeight="1" x14ac:dyDescent="0.2">
      <c r="D6" s="8"/>
      <c r="E6" s="8"/>
      <c r="F6" s="8"/>
      <c r="G6" s="8"/>
      <c r="H6" s="9"/>
    </row>
    <row r="7" spans="2:10" ht="16" x14ac:dyDescent="0.2">
      <c r="D7" s="10" t="s">
        <v>3</v>
      </c>
      <c r="E7" s="10"/>
      <c r="F7" s="10"/>
      <c r="G7" s="10"/>
      <c r="H7" s="11"/>
    </row>
    <row r="8" spans="2:10" ht="17" customHeight="1" x14ac:dyDescent="0.2">
      <c r="D8" s="12" t="s">
        <v>103</v>
      </c>
      <c r="E8" s="12"/>
      <c r="F8" s="12"/>
      <c r="G8" s="12"/>
      <c r="H8" s="13"/>
    </row>
    <row r="9" spans="2:10" ht="8" customHeight="1" x14ac:dyDescent="0.2">
      <c r="D9" s="13"/>
      <c r="E9" s="13"/>
    </row>
    <row r="10" spans="2:10" s="15" customFormat="1" ht="31" customHeight="1" x14ac:dyDescent="0.2"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/>
      <c r="I10" s="15" t="s">
        <v>12</v>
      </c>
      <c r="J10" s="15" t="s">
        <v>13</v>
      </c>
    </row>
    <row r="11" spans="2:10" x14ac:dyDescent="0.2">
      <c r="B11" s="16">
        <v>1</v>
      </c>
      <c r="C11" s="2" t="s">
        <v>33</v>
      </c>
      <c r="D11" s="17" t="s">
        <v>105</v>
      </c>
      <c r="E11" s="18">
        <v>82</v>
      </c>
      <c r="F11" s="19">
        <v>93</v>
      </c>
      <c r="G11" s="20">
        <v>93</v>
      </c>
      <c r="H11" s="20"/>
      <c r="I11" s="1">
        <v>1</v>
      </c>
      <c r="J11" s="1">
        <f>IF(Table1353[[#This Row],[LABĀKAIS K]]&gt;0, Table1353[[#This Row],[LABĀKAIS K]],"")</f>
        <v>93</v>
      </c>
    </row>
    <row r="12" spans="2:10" x14ac:dyDescent="0.2">
      <c r="B12" s="16">
        <v>2</v>
      </c>
      <c r="C12" s="2" t="s">
        <v>106</v>
      </c>
      <c r="D12" s="17" t="s">
        <v>107</v>
      </c>
      <c r="E12" s="18">
        <v>66</v>
      </c>
      <c r="F12" s="19">
        <v>87</v>
      </c>
      <c r="G12" s="20">
        <v>87</v>
      </c>
      <c r="H12" s="20"/>
      <c r="I12" s="1">
        <v>2</v>
      </c>
      <c r="J12" s="1">
        <f>IF(Table1353[[#This Row],[LABĀKAIS K]]&gt;0, Table1353[[#This Row],[LABĀKAIS K]],"")</f>
        <v>87</v>
      </c>
    </row>
    <row r="13" spans="2:10" x14ac:dyDescent="0.2">
      <c r="B13" s="16">
        <v>3</v>
      </c>
      <c r="C13" s="2" t="s">
        <v>55</v>
      </c>
      <c r="D13" s="17" t="s">
        <v>108</v>
      </c>
      <c r="E13" s="18">
        <v>84</v>
      </c>
      <c r="F13" s="19">
        <v>0</v>
      </c>
      <c r="G13" s="20">
        <v>84</v>
      </c>
      <c r="H13" s="20"/>
      <c r="I13" s="1">
        <v>3</v>
      </c>
      <c r="J13" s="1">
        <f>IF(Table1353[[#This Row],[LABĀKAIS K]]&gt;0, Table1353[[#This Row],[LABĀKAIS K]],"")</f>
        <v>84</v>
      </c>
    </row>
    <row r="14" spans="2:10" x14ac:dyDescent="0.2">
      <c r="B14" s="16">
        <v>4</v>
      </c>
      <c r="C14" s="2" t="s">
        <v>89</v>
      </c>
      <c r="D14" s="17" t="s">
        <v>109</v>
      </c>
      <c r="E14" s="18">
        <v>83</v>
      </c>
      <c r="F14" s="19">
        <v>74</v>
      </c>
      <c r="G14" s="20">
        <v>83</v>
      </c>
      <c r="H14" s="20"/>
      <c r="I14" s="1">
        <v>4</v>
      </c>
      <c r="J14" s="1">
        <f>IF(Table1353[[#This Row],[LABĀKAIS K]]&gt;0, Table1353[[#This Row],[LABĀKAIS K]],"")</f>
        <v>83</v>
      </c>
    </row>
    <row r="15" spans="2:10" x14ac:dyDescent="0.2">
      <c r="B15" s="16">
        <v>5</v>
      </c>
      <c r="C15" s="2" t="s">
        <v>110</v>
      </c>
      <c r="D15" s="17" t="s">
        <v>111</v>
      </c>
      <c r="E15" s="18">
        <v>68</v>
      </c>
      <c r="F15" s="19">
        <v>83</v>
      </c>
      <c r="G15" s="20">
        <v>83</v>
      </c>
      <c r="H15" s="20"/>
      <c r="I15" s="1">
        <v>5</v>
      </c>
      <c r="J15" s="1">
        <f>IF(Table1353[[#This Row],[LABĀKAIS K]]&gt;0, Table1353[[#This Row],[LABĀKAIS K]],"")</f>
        <v>83</v>
      </c>
    </row>
    <row r="16" spans="2:10" x14ac:dyDescent="0.2">
      <c r="B16" s="16">
        <v>6</v>
      </c>
      <c r="C16" s="2" t="s">
        <v>95</v>
      </c>
      <c r="D16" s="17" t="s">
        <v>112</v>
      </c>
      <c r="E16" s="18">
        <v>76</v>
      </c>
      <c r="F16" s="19">
        <v>81</v>
      </c>
      <c r="G16" s="20">
        <v>81</v>
      </c>
      <c r="H16" s="20"/>
      <c r="I16" s="1">
        <v>6</v>
      </c>
      <c r="J16" s="1">
        <f>IF(Table1353[[#This Row],[LABĀKAIS K]]&gt;0, Table1353[[#This Row],[LABĀKAIS K]],"")</f>
        <v>81</v>
      </c>
    </row>
    <row r="17" spans="2:10" x14ac:dyDescent="0.2">
      <c r="B17" s="16">
        <v>7</v>
      </c>
      <c r="C17" s="2" t="s">
        <v>113</v>
      </c>
      <c r="D17" s="17" t="s">
        <v>114</v>
      </c>
      <c r="E17" s="18">
        <v>80</v>
      </c>
      <c r="F17" s="19">
        <v>74</v>
      </c>
      <c r="G17" s="20">
        <v>80</v>
      </c>
      <c r="H17" s="20"/>
      <c r="I17" s="1">
        <v>7</v>
      </c>
      <c r="J17" s="1">
        <f>IF(Table1353[[#This Row],[LABĀKAIS K]]&gt;0, Table1353[[#This Row],[LABĀKAIS K]],"")</f>
        <v>80</v>
      </c>
    </row>
    <row r="18" spans="2:10" x14ac:dyDescent="0.2">
      <c r="B18" s="16">
        <v>8</v>
      </c>
      <c r="C18" s="2" t="s">
        <v>115</v>
      </c>
      <c r="D18" s="17" t="s">
        <v>116</v>
      </c>
      <c r="E18" s="18">
        <v>71</v>
      </c>
      <c r="F18" s="19">
        <v>80</v>
      </c>
      <c r="G18" s="20">
        <v>80</v>
      </c>
      <c r="H18" s="20"/>
      <c r="I18" s="1">
        <v>8</v>
      </c>
      <c r="J18" s="1">
        <f>IF(Table1353[[#This Row],[LABĀKAIS K]]&gt;0, Table1353[[#This Row],[LABĀKAIS K]],"")</f>
        <v>80</v>
      </c>
    </row>
    <row r="19" spans="2:10" x14ac:dyDescent="0.2">
      <c r="B19" s="16">
        <v>9</v>
      </c>
      <c r="C19" s="2" t="s">
        <v>117</v>
      </c>
      <c r="D19" s="17" t="s">
        <v>118</v>
      </c>
      <c r="E19" s="18">
        <v>66</v>
      </c>
      <c r="F19" s="19">
        <v>78</v>
      </c>
      <c r="G19" s="20">
        <v>78</v>
      </c>
      <c r="H19" s="20"/>
      <c r="I19" s="1">
        <v>9</v>
      </c>
      <c r="J19" s="1">
        <f>IF(Table1353[[#This Row],[LABĀKAIS K]]&gt;0, Table1353[[#This Row],[LABĀKAIS K]],"")</f>
        <v>78</v>
      </c>
    </row>
    <row r="20" spans="2:10" x14ac:dyDescent="0.2">
      <c r="B20" s="16">
        <v>10</v>
      </c>
      <c r="C20" s="2" t="s">
        <v>119</v>
      </c>
      <c r="D20" s="17" t="s">
        <v>120</v>
      </c>
      <c r="E20" s="18">
        <v>63</v>
      </c>
      <c r="F20" s="19">
        <v>77</v>
      </c>
      <c r="G20" s="20">
        <v>77</v>
      </c>
      <c r="H20" s="20"/>
      <c r="I20" s="1">
        <v>10</v>
      </c>
      <c r="J20" s="1">
        <f>IF(Table1353[[#This Row],[LABĀKAIS K]]&gt;0, Table1353[[#This Row],[LABĀKAIS K]],"")</f>
        <v>77</v>
      </c>
    </row>
    <row r="21" spans="2:10" x14ac:dyDescent="0.2">
      <c r="B21" s="16">
        <v>11</v>
      </c>
      <c r="C21" s="2" t="s">
        <v>121</v>
      </c>
      <c r="D21" s="17" t="s">
        <v>122</v>
      </c>
      <c r="E21" s="18">
        <v>72</v>
      </c>
      <c r="F21" s="19">
        <v>76</v>
      </c>
      <c r="G21" s="20">
        <v>76</v>
      </c>
      <c r="H21" s="20"/>
      <c r="I21" s="1">
        <v>11</v>
      </c>
      <c r="J21" s="1">
        <f>IF(Table1353[[#This Row],[LABĀKAIS K]]&gt;0, Table1353[[#This Row],[LABĀKAIS K]],"")</f>
        <v>76</v>
      </c>
    </row>
    <row r="22" spans="2:10" x14ac:dyDescent="0.2">
      <c r="B22" s="16">
        <v>12</v>
      </c>
      <c r="C22" s="2" t="s">
        <v>101</v>
      </c>
      <c r="D22" s="17" t="s">
        <v>123</v>
      </c>
      <c r="E22" s="18">
        <v>0</v>
      </c>
      <c r="F22" s="19">
        <v>75</v>
      </c>
      <c r="G22" s="20">
        <v>75</v>
      </c>
      <c r="H22" s="20"/>
      <c r="I22" s="1">
        <v>12</v>
      </c>
      <c r="J22" s="1">
        <f>IF(Table1353[[#This Row],[LABĀKAIS K]]&gt;0, Table1353[[#This Row],[LABĀKAIS K]],"")</f>
        <v>75</v>
      </c>
    </row>
    <row r="23" spans="2:10" x14ac:dyDescent="0.2">
      <c r="B23" s="16">
        <v>13</v>
      </c>
      <c r="C23" s="2" t="s">
        <v>124</v>
      </c>
      <c r="D23" s="17" t="s">
        <v>125</v>
      </c>
      <c r="E23" s="18">
        <v>74</v>
      </c>
      <c r="F23" s="19">
        <v>69</v>
      </c>
      <c r="G23" s="20">
        <v>74</v>
      </c>
      <c r="H23" s="20"/>
      <c r="I23" s="1">
        <v>13</v>
      </c>
      <c r="J23" s="1">
        <f>IF(Table1353[[#This Row],[LABĀKAIS K]]&gt;0, Table1353[[#This Row],[LABĀKAIS K]],"")</f>
        <v>74</v>
      </c>
    </row>
    <row r="24" spans="2:10" x14ac:dyDescent="0.2">
      <c r="B24" s="16">
        <v>14</v>
      </c>
      <c r="C24" s="2" t="s">
        <v>126</v>
      </c>
      <c r="D24" s="17" t="s">
        <v>127</v>
      </c>
      <c r="E24" s="18">
        <v>72</v>
      </c>
      <c r="F24" s="19">
        <v>60</v>
      </c>
      <c r="G24" s="20">
        <v>72</v>
      </c>
      <c r="H24" s="20"/>
      <c r="I24" s="1">
        <v>14</v>
      </c>
      <c r="J24" s="1">
        <f>IF(Table1353[[#This Row],[LABĀKAIS K]]&gt;0, Table1353[[#This Row],[LABĀKAIS K]],"")</f>
        <v>72</v>
      </c>
    </row>
    <row r="25" spans="2:10" x14ac:dyDescent="0.2">
      <c r="B25" s="16">
        <v>15</v>
      </c>
      <c r="C25" s="2" t="s">
        <v>128</v>
      </c>
      <c r="D25" s="17" t="s">
        <v>129</v>
      </c>
      <c r="E25" s="18">
        <v>61</v>
      </c>
      <c r="F25" s="19">
        <v>71</v>
      </c>
      <c r="G25" s="20">
        <v>71</v>
      </c>
      <c r="H25" s="20"/>
      <c r="I25" s="1">
        <v>15</v>
      </c>
      <c r="J25" s="1">
        <f>IF(Table1353[[#This Row],[LABĀKAIS K]]&gt;0, Table1353[[#This Row],[LABĀKAIS K]],"")</f>
        <v>71</v>
      </c>
    </row>
    <row r="26" spans="2:10" ht="16" thickBot="1" x14ac:dyDescent="0.25">
      <c r="B26" s="25">
        <v>16</v>
      </c>
      <c r="C26" s="26" t="s">
        <v>130</v>
      </c>
      <c r="D26" s="27" t="s">
        <v>131</v>
      </c>
      <c r="E26" s="28">
        <v>62</v>
      </c>
      <c r="F26" s="29">
        <v>69</v>
      </c>
      <c r="G26" s="30">
        <v>69</v>
      </c>
      <c r="H26" s="20"/>
      <c r="I26" s="1">
        <v>16</v>
      </c>
      <c r="J26" s="1">
        <f>IF(Table1353[[#This Row],[LABĀKAIS K]]&gt;0, Table1353[[#This Row],[LABĀKAIS K]],"")</f>
        <v>69</v>
      </c>
    </row>
    <row r="27" spans="2:10" x14ac:dyDescent="0.2">
      <c r="B27" s="16">
        <v>17</v>
      </c>
      <c r="C27" s="2" t="s">
        <v>132</v>
      </c>
      <c r="D27" s="17" t="s">
        <v>133</v>
      </c>
      <c r="E27" s="18">
        <v>64</v>
      </c>
      <c r="F27" s="19">
        <v>10</v>
      </c>
      <c r="G27" s="20">
        <v>64</v>
      </c>
      <c r="H27" s="20"/>
      <c r="I27" s="1">
        <v>17</v>
      </c>
      <c r="J27" s="1">
        <f>IF(Table1353[[#This Row],[LABĀKAIS K]]&gt;0, Table1353[[#This Row],[LABĀKAIS K]],"")</f>
        <v>64</v>
      </c>
    </row>
    <row r="28" spans="2:10" x14ac:dyDescent="0.2">
      <c r="B28" s="16">
        <v>18</v>
      </c>
      <c r="C28" s="2" t="s">
        <v>99</v>
      </c>
      <c r="D28" s="17" t="s">
        <v>134</v>
      </c>
      <c r="E28" s="18">
        <v>0</v>
      </c>
      <c r="F28" s="19">
        <v>59</v>
      </c>
      <c r="G28" s="20">
        <v>59</v>
      </c>
      <c r="H28" s="20"/>
      <c r="I28" s="1">
        <v>18</v>
      </c>
      <c r="J28" s="1">
        <f>IF(Table1353[[#This Row],[LABĀKAIS K]]&gt;0, Table1353[[#This Row],[LABĀKAIS K]],"")</f>
        <v>59</v>
      </c>
    </row>
    <row r="29" spans="2:10" x14ac:dyDescent="0.2">
      <c r="B29" s="16">
        <v>19</v>
      </c>
      <c r="C29" s="2" t="s">
        <v>135</v>
      </c>
      <c r="D29" s="17" t="s">
        <v>136</v>
      </c>
      <c r="E29" s="18">
        <v>56</v>
      </c>
      <c r="F29" s="19">
        <v>56</v>
      </c>
      <c r="G29" s="20">
        <v>56</v>
      </c>
      <c r="H29" s="20"/>
      <c r="I29" s="1">
        <v>19</v>
      </c>
      <c r="J29" s="1">
        <f>IF(Table1353[[#This Row],[LABĀKAIS K]]&gt;0, Table1353[[#This Row],[LABĀKAIS K]],"")</f>
        <v>56</v>
      </c>
    </row>
    <row r="30" spans="2:10" x14ac:dyDescent="0.2">
      <c r="B30" s="16">
        <v>20</v>
      </c>
      <c r="C30" s="2" t="s">
        <v>77</v>
      </c>
      <c r="D30" s="17" t="s">
        <v>137</v>
      </c>
      <c r="E30" s="18">
        <v>0</v>
      </c>
      <c r="F30" s="19">
        <v>56</v>
      </c>
      <c r="G30" s="20">
        <v>56</v>
      </c>
      <c r="H30" s="20"/>
      <c r="I30" s="1">
        <v>20</v>
      </c>
      <c r="J30" s="1">
        <f>IF(Table1353[[#This Row],[LABĀKAIS K]]&gt;0, Table1353[[#This Row],[LABĀKAIS K]],"")</f>
        <v>56</v>
      </c>
    </row>
    <row r="31" spans="2:10" x14ac:dyDescent="0.2">
      <c r="B31" s="16">
        <v>21</v>
      </c>
      <c r="C31" s="2" t="s">
        <v>49</v>
      </c>
      <c r="D31" s="17" t="s">
        <v>138</v>
      </c>
      <c r="E31" s="18">
        <v>53</v>
      </c>
      <c r="F31" s="19">
        <v>0</v>
      </c>
      <c r="G31" s="20">
        <v>53</v>
      </c>
      <c r="H31" s="20"/>
      <c r="I31" s="1">
        <v>21</v>
      </c>
      <c r="J31" s="1">
        <f>IF(Table1353[[#This Row],[LABĀKAIS K]]&gt;0, Table1353[[#This Row],[LABĀKAIS K]],"")</f>
        <v>53</v>
      </c>
    </row>
    <row r="32" spans="2:10" x14ac:dyDescent="0.2">
      <c r="B32" s="16">
        <v>22</v>
      </c>
      <c r="C32" s="2" t="s">
        <v>139</v>
      </c>
      <c r="D32" s="17" t="s">
        <v>140</v>
      </c>
      <c r="E32" s="18">
        <v>50</v>
      </c>
      <c r="F32" s="19">
        <v>0</v>
      </c>
      <c r="G32" s="20">
        <v>50</v>
      </c>
      <c r="H32" s="20"/>
      <c r="I32" s="1">
        <v>22</v>
      </c>
      <c r="J32" s="1">
        <f>IF(Table1353[[#This Row],[LABĀKAIS K]]&gt;0, Table1353[[#This Row],[LABĀKAIS K]],"")</f>
        <v>50</v>
      </c>
    </row>
    <row r="33" spans="2:10" x14ac:dyDescent="0.2">
      <c r="B33" s="16">
        <v>23</v>
      </c>
      <c r="C33" s="2" t="s">
        <v>141</v>
      </c>
      <c r="D33" s="17" t="s">
        <v>142</v>
      </c>
      <c r="E33" s="18">
        <v>0</v>
      </c>
      <c r="F33" s="19">
        <v>48</v>
      </c>
      <c r="G33" s="20">
        <v>48</v>
      </c>
      <c r="H33" s="20"/>
      <c r="I33" s="1">
        <v>23</v>
      </c>
      <c r="J33" s="1">
        <f>IF(Table1353[[#This Row],[LABĀKAIS K]]&gt;0, Table1353[[#This Row],[LABĀKAIS K]],"")</f>
        <v>48</v>
      </c>
    </row>
    <row r="34" spans="2:10" x14ac:dyDescent="0.2">
      <c r="B34" s="16">
        <v>24</v>
      </c>
      <c r="C34" s="2" t="s">
        <v>143</v>
      </c>
      <c r="D34" s="17" t="s">
        <v>144</v>
      </c>
      <c r="E34" s="18">
        <v>0</v>
      </c>
      <c r="F34" s="19">
        <v>0</v>
      </c>
      <c r="G34" s="20">
        <v>0</v>
      </c>
      <c r="H34" s="20"/>
      <c r="I34" s="1">
        <v>24</v>
      </c>
      <c r="J34" s="1" t="str">
        <f>IF(Table1353[[#This Row],[LABĀKAIS K]]&gt;0, Table1353[[#This Row],[LABĀKAIS K]],"")</f>
        <v/>
      </c>
    </row>
    <row r="35" spans="2:10" x14ac:dyDescent="0.2">
      <c r="B35" s="16">
        <v>25</v>
      </c>
      <c r="C35" s="2" t="s">
        <v>93</v>
      </c>
      <c r="D35" s="17" t="s">
        <v>145</v>
      </c>
      <c r="E35" s="18">
        <v>0</v>
      </c>
      <c r="F35" s="19">
        <v>0</v>
      </c>
      <c r="G35" s="20">
        <v>0</v>
      </c>
      <c r="H35" s="20"/>
      <c r="I35" s="1">
        <v>25</v>
      </c>
      <c r="J35" s="1" t="str">
        <f>IF(Table1353[[#This Row],[LABĀKAIS K]]&gt;0, Table1353[[#This Row],[LABĀKAIS K]],"")</f>
        <v/>
      </c>
    </row>
    <row r="36" spans="2:10" ht="9" customHeight="1" x14ac:dyDescent="0.2">
      <c r="B36" s="31"/>
    </row>
    <row r="37" spans="2:10" x14ac:dyDescent="0.2">
      <c r="B37" s="31" t="s">
        <v>104</v>
      </c>
      <c r="C37" s="32"/>
      <c r="D37" s="33"/>
    </row>
    <row r="38" spans="2:10" x14ac:dyDescent="0.2">
      <c r="B38" s="34"/>
    </row>
    <row r="39" spans="2:10" x14ac:dyDescent="0.2">
      <c r="B39" s="35" t="s">
        <v>15</v>
      </c>
      <c r="E39" s="1"/>
      <c r="F39" s="36" t="s">
        <v>16</v>
      </c>
    </row>
    <row r="40" spans="2:10" x14ac:dyDescent="0.2">
      <c r="B40" s="35"/>
      <c r="D40" s="35"/>
      <c r="E40" s="1"/>
      <c r="F40" s="2"/>
    </row>
    <row r="41" spans="2:10" x14ac:dyDescent="0.2">
      <c r="B41" s="35"/>
      <c r="D41" s="35"/>
      <c r="E41" s="1"/>
      <c r="F41" s="2"/>
    </row>
    <row r="42" spans="2:10" x14ac:dyDescent="0.2">
      <c r="B42" s="35" t="s">
        <v>17</v>
      </c>
      <c r="E42" s="1"/>
      <c r="F42" s="37" t="s">
        <v>18</v>
      </c>
    </row>
    <row r="50" spans="3:4" ht="17" x14ac:dyDescent="0.2">
      <c r="C50" s="38"/>
      <c r="D50" s="38"/>
    </row>
    <row r="51" spans="3:4" x14ac:dyDescent="0.2">
      <c r="C51" s="1"/>
      <c r="D51" s="20"/>
    </row>
    <row r="52" spans="3:4" x14ac:dyDescent="0.2">
      <c r="C52" s="39"/>
      <c r="D52" s="39"/>
    </row>
    <row r="53" spans="3:4" x14ac:dyDescent="0.2">
      <c r="C53" s="40"/>
      <c r="D53" s="40"/>
    </row>
    <row r="54" spans="3:4" x14ac:dyDescent="0.2">
      <c r="C54" s="1"/>
      <c r="D54" s="20"/>
    </row>
    <row r="55" spans="3:4" ht="16" x14ac:dyDescent="0.2">
      <c r="C55" s="41"/>
      <c r="D55" s="41"/>
    </row>
    <row r="56" spans="3:4" ht="16" x14ac:dyDescent="0.2">
      <c r="C56" s="42"/>
      <c r="D56" s="42"/>
    </row>
  </sheetData>
  <mergeCells count="7">
    <mergeCell ref="D8:G8"/>
    <mergeCell ref="D2:G2"/>
    <mergeCell ref="D3:G3"/>
    <mergeCell ref="D4:G4"/>
    <mergeCell ref="D5:G5"/>
    <mergeCell ref="D6:G6"/>
    <mergeCell ref="D7:G7"/>
  </mergeCells>
  <conditionalFormatting sqref="J11:J35">
    <cfRule type="cellIs" dxfId="1" priority="5" stopIfTrue="1" operator="equal">
      <formula>""</formula>
    </cfRule>
    <cfRule type="duplicateValues" dxfId="0" priority="6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C8EE-2E30-774A-B3DB-3B7FF3ABE2AB}">
  <dimension ref="A2:U36"/>
  <sheetViews>
    <sheetView tabSelected="1" workbookViewId="0">
      <selection activeCell="I23" sqref="I23"/>
    </sheetView>
  </sheetViews>
  <sheetFormatPr baseColWidth="10" defaultColWidth="11" defaultRowHeight="14" x14ac:dyDescent="0.2"/>
  <cols>
    <col min="1" max="1" width="3.33203125" style="64" customWidth="1"/>
    <col min="2" max="2" width="4.1640625" style="64" customWidth="1"/>
    <col min="3" max="3" width="16.5" style="56" customWidth="1"/>
    <col min="4" max="5" width="5" style="64" customWidth="1"/>
    <col min="6" max="6" width="16.5" style="56" customWidth="1"/>
    <col min="7" max="8" width="5" style="64" customWidth="1"/>
    <col min="9" max="9" width="16.5" style="56" customWidth="1"/>
    <col min="10" max="11" width="5" style="64" customWidth="1"/>
    <col min="12" max="12" width="16.5" style="62" customWidth="1"/>
    <col min="13" max="14" width="5" style="64" customWidth="1"/>
    <col min="15" max="15" width="16.5" style="56" customWidth="1"/>
    <col min="16" max="17" width="5" style="64" customWidth="1"/>
    <col min="18" max="18" width="16.5" style="56" customWidth="1"/>
    <col min="19" max="19" width="4" style="62" customWidth="1"/>
    <col min="20" max="20" width="4.33203125" style="62" customWidth="1"/>
    <col min="21" max="21" width="16.5" style="56" customWidth="1"/>
    <col min="22" max="16384" width="11" style="62"/>
  </cols>
  <sheetData>
    <row r="2" spans="1:21" ht="17" x14ac:dyDescent="0.2">
      <c r="H2" s="98" t="s">
        <v>0</v>
      </c>
      <c r="I2" s="98"/>
      <c r="J2" s="98"/>
      <c r="K2" s="98"/>
      <c r="L2" s="98"/>
      <c r="M2" s="98"/>
      <c r="N2" s="98"/>
      <c r="O2" s="98"/>
    </row>
    <row r="3" spans="1:21" x14ac:dyDescent="0.2">
      <c r="H3" s="99" t="s">
        <v>1</v>
      </c>
      <c r="I3" s="99"/>
      <c r="J3" s="99"/>
      <c r="K3" s="99"/>
      <c r="L3" s="99"/>
      <c r="M3" s="99"/>
      <c r="N3" s="99"/>
      <c r="O3" s="99"/>
    </row>
    <row r="4" spans="1:21" x14ac:dyDescent="0.2">
      <c r="H4" s="100" t="s">
        <v>2</v>
      </c>
      <c r="I4" s="100"/>
      <c r="J4" s="100"/>
      <c r="K4" s="100"/>
      <c r="L4" s="100"/>
      <c r="M4" s="100"/>
      <c r="N4" s="100"/>
      <c r="O4" s="100"/>
    </row>
    <row r="5" spans="1:21" x14ac:dyDescent="0.2">
      <c r="H5" s="56"/>
      <c r="J5" s="56"/>
      <c r="K5" s="56"/>
      <c r="L5" s="56"/>
      <c r="M5" s="56"/>
      <c r="N5" s="56"/>
    </row>
    <row r="6" spans="1:21" ht="17" x14ac:dyDescent="0.2">
      <c r="H6" s="98" t="s">
        <v>103</v>
      </c>
      <c r="I6" s="98"/>
      <c r="J6" s="98"/>
      <c r="K6" s="98"/>
      <c r="L6" s="98"/>
      <c r="M6" s="98"/>
      <c r="N6" s="98"/>
      <c r="O6" s="98"/>
    </row>
    <row r="7" spans="1:21" s="53" customFormat="1" ht="20" customHeight="1" x14ac:dyDescent="0.2">
      <c r="B7" s="101"/>
      <c r="C7" s="49" t="s">
        <v>21</v>
      </c>
      <c r="E7" s="101"/>
      <c r="F7" s="49" t="s">
        <v>22</v>
      </c>
      <c r="H7" s="101"/>
      <c r="I7" s="49" t="s">
        <v>23</v>
      </c>
      <c r="O7" s="49" t="s">
        <v>23</v>
      </c>
      <c r="Q7" s="101"/>
      <c r="R7" s="49" t="s">
        <v>22</v>
      </c>
      <c r="U7" s="49" t="s">
        <v>21</v>
      </c>
    </row>
    <row r="8" spans="1:21" s="53" customFormat="1" ht="6" customHeight="1" x14ac:dyDescent="0.2">
      <c r="B8" s="101"/>
      <c r="C8" s="49"/>
      <c r="E8" s="101"/>
      <c r="F8" s="49"/>
      <c r="H8" s="101"/>
      <c r="I8" s="49"/>
      <c r="O8" s="49"/>
      <c r="Q8" s="101"/>
      <c r="R8" s="49"/>
      <c r="U8" s="49"/>
    </row>
    <row r="9" spans="1:21" x14ac:dyDescent="0.2">
      <c r="A9" s="54">
        <v>1</v>
      </c>
      <c r="B9" s="102" t="s">
        <v>33</v>
      </c>
      <c r="C9" s="102" t="s">
        <v>105</v>
      </c>
      <c r="J9" s="62"/>
      <c r="K9" s="62"/>
      <c r="M9" s="62"/>
      <c r="N9" s="62"/>
      <c r="S9" s="54">
        <v>2</v>
      </c>
      <c r="T9" s="102" t="s">
        <v>106</v>
      </c>
      <c r="U9" s="102" t="s">
        <v>107</v>
      </c>
    </row>
    <row r="10" spans="1:21" x14ac:dyDescent="0.2">
      <c r="A10" s="54">
        <v>16</v>
      </c>
      <c r="B10" s="102" t="s">
        <v>130</v>
      </c>
      <c r="C10" s="102" t="s">
        <v>131</v>
      </c>
      <c r="J10" s="62"/>
      <c r="K10" s="62"/>
      <c r="M10" s="62"/>
      <c r="N10" s="62"/>
      <c r="S10" s="54">
        <v>15</v>
      </c>
      <c r="T10" s="102" t="s">
        <v>128</v>
      </c>
      <c r="U10" s="102" t="s">
        <v>129</v>
      </c>
    </row>
    <row r="11" spans="1:21" ht="20" customHeight="1" x14ac:dyDescent="0.2">
      <c r="D11" s="71"/>
      <c r="J11" s="62"/>
      <c r="K11" s="62"/>
      <c r="L11" s="103"/>
      <c r="S11" s="104"/>
      <c r="U11" s="105"/>
    </row>
    <row r="12" spans="1:21" x14ac:dyDescent="0.2">
      <c r="D12" s="54">
        <v>1</v>
      </c>
      <c r="E12" s="102" t="s">
        <v>33</v>
      </c>
      <c r="F12" s="102" t="s">
        <v>105</v>
      </c>
      <c r="J12" s="62"/>
      <c r="K12" s="62"/>
      <c r="P12" s="54">
        <v>2</v>
      </c>
      <c r="Q12" s="102" t="s">
        <v>106</v>
      </c>
      <c r="R12" s="102" t="s">
        <v>107</v>
      </c>
      <c r="U12" s="105"/>
    </row>
    <row r="13" spans="1:21" x14ac:dyDescent="0.2">
      <c r="D13" s="54">
        <v>8</v>
      </c>
      <c r="E13" s="102" t="s">
        <v>115</v>
      </c>
      <c r="F13" s="102" t="s">
        <v>116</v>
      </c>
      <c r="J13" s="66"/>
      <c r="K13" s="66"/>
      <c r="L13" s="106"/>
      <c r="P13" s="54">
        <v>10</v>
      </c>
      <c r="Q13" s="102" t="s">
        <v>119</v>
      </c>
      <c r="R13" s="102" t="s">
        <v>120</v>
      </c>
      <c r="U13" s="105"/>
    </row>
    <row r="14" spans="1:21" ht="20" customHeight="1" x14ac:dyDescent="0.2">
      <c r="D14" s="68"/>
      <c r="E14" s="66"/>
      <c r="F14" s="105"/>
      <c r="G14" s="68"/>
      <c r="J14" s="80" t="s">
        <v>24</v>
      </c>
      <c r="K14" s="80"/>
      <c r="L14" s="80"/>
      <c r="P14" s="70"/>
      <c r="S14" s="77"/>
      <c r="U14" s="105"/>
    </row>
    <row r="15" spans="1:21" x14ac:dyDescent="0.2">
      <c r="A15" s="54">
        <v>8</v>
      </c>
      <c r="B15" s="102" t="s">
        <v>115</v>
      </c>
      <c r="C15" s="102" t="s">
        <v>116</v>
      </c>
      <c r="G15" s="68"/>
      <c r="J15" s="54">
        <v>1</v>
      </c>
      <c r="K15" s="102" t="s">
        <v>33</v>
      </c>
      <c r="L15" s="102" t="s">
        <v>105</v>
      </c>
      <c r="P15" s="68"/>
      <c r="S15" s="54">
        <v>7</v>
      </c>
      <c r="T15" s="102" t="s">
        <v>113</v>
      </c>
      <c r="U15" s="102" t="s">
        <v>114</v>
      </c>
    </row>
    <row r="16" spans="1:21" x14ac:dyDescent="0.2">
      <c r="A16" s="54">
        <v>9</v>
      </c>
      <c r="B16" s="102" t="s">
        <v>117</v>
      </c>
      <c r="C16" s="102" t="s">
        <v>118</v>
      </c>
      <c r="G16" s="68"/>
      <c r="J16" s="54">
        <v>6</v>
      </c>
      <c r="K16" s="102" t="s">
        <v>95</v>
      </c>
      <c r="L16" s="102" t="s">
        <v>112</v>
      </c>
      <c r="P16" s="68"/>
      <c r="S16" s="54">
        <v>10</v>
      </c>
      <c r="T16" s="102" t="s">
        <v>119</v>
      </c>
      <c r="U16" s="102" t="s">
        <v>120</v>
      </c>
    </row>
    <row r="17" spans="1:21" x14ac:dyDescent="0.2">
      <c r="G17" s="68"/>
      <c r="J17" s="68"/>
      <c r="M17" s="71"/>
      <c r="P17" s="68"/>
    </row>
    <row r="18" spans="1:21" x14ac:dyDescent="0.2">
      <c r="D18" s="66"/>
      <c r="E18" s="66"/>
      <c r="F18" s="105"/>
      <c r="G18" s="54">
        <v>1</v>
      </c>
      <c r="H18" s="102" t="s">
        <v>33</v>
      </c>
      <c r="I18" s="102" t="s">
        <v>105</v>
      </c>
      <c r="M18" s="54">
        <v>2</v>
      </c>
      <c r="N18" s="102" t="s">
        <v>106</v>
      </c>
      <c r="O18" s="102" t="s">
        <v>107</v>
      </c>
    </row>
    <row r="19" spans="1:21" x14ac:dyDescent="0.2">
      <c r="D19" s="66"/>
      <c r="E19" s="66"/>
      <c r="F19" s="105"/>
      <c r="G19" s="54">
        <v>13</v>
      </c>
      <c r="H19" s="102" t="s">
        <v>124</v>
      </c>
      <c r="I19" s="102" t="s">
        <v>125</v>
      </c>
      <c r="L19" s="107"/>
      <c r="M19" s="54">
        <v>6</v>
      </c>
      <c r="N19" s="102" t="s">
        <v>95</v>
      </c>
      <c r="O19" s="102" t="s">
        <v>112</v>
      </c>
    </row>
    <row r="20" spans="1:21" x14ac:dyDescent="0.2">
      <c r="G20" s="68"/>
      <c r="J20" s="66"/>
      <c r="K20" s="66"/>
      <c r="L20" s="108"/>
      <c r="P20" s="68"/>
    </row>
    <row r="21" spans="1:21" ht="20" customHeight="1" x14ac:dyDescent="0.2">
      <c r="A21" s="54">
        <v>4</v>
      </c>
      <c r="B21" s="102" t="s">
        <v>89</v>
      </c>
      <c r="C21" s="102" t="s">
        <v>109</v>
      </c>
      <c r="E21" s="56"/>
      <c r="G21" s="68"/>
      <c r="J21" s="109" t="s">
        <v>25</v>
      </c>
      <c r="K21" s="109"/>
      <c r="L21" s="109"/>
      <c r="P21" s="68"/>
      <c r="S21" s="54">
        <v>3</v>
      </c>
      <c r="T21" s="102" t="s">
        <v>55</v>
      </c>
      <c r="U21" s="102" t="s">
        <v>108</v>
      </c>
    </row>
    <row r="22" spans="1:21" x14ac:dyDescent="0.2">
      <c r="A22" s="54">
        <v>13</v>
      </c>
      <c r="B22" s="102" t="s">
        <v>124</v>
      </c>
      <c r="C22" s="102" t="s">
        <v>125</v>
      </c>
      <c r="G22" s="68"/>
      <c r="J22" s="54">
        <v>13</v>
      </c>
      <c r="K22" s="102" t="s">
        <v>124</v>
      </c>
      <c r="L22" s="102" t="s">
        <v>125</v>
      </c>
      <c r="P22" s="68"/>
      <c r="S22" s="54">
        <v>14</v>
      </c>
      <c r="T22" s="102" t="s">
        <v>126</v>
      </c>
      <c r="U22" s="102" t="s">
        <v>127</v>
      </c>
    </row>
    <row r="23" spans="1:21" x14ac:dyDescent="0.2">
      <c r="D23" s="68"/>
      <c r="G23" s="68"/>
      <c r="J23" s="54">
        <v>2</v>
      </c>
      <c r="K23" s="102" t="s">
        <v>106</v>
      </c>
      <c r="L23" s="102" t="s">
        <v>107</v>
      </c>
      <c r="P23" s="71"/>
      <c r="S23" s="104"/>
      <c r="U23" s="105"/>
    </row>
    <row r="24" spans="1:21" x14ac:dyDescent="0.2">
      <c r="D24" s="54">
        <v>5</v>
      </c>
      <c r="E24" s="102" t="s">
        <v>110</v>
      </c>
      <c r="F24" s="102" t="s">
        <v>111</v>
      </c>
      <c r="P24" s="54">
        <v>6</v>
      </c>
      <c r="Q24" s="102" t="s">
        <v>95</v>
      </c>
      <c r="R24" s="102" t="s">
        <v>112</v>
      </c>
      <c r="U24" s="105"/>
    </row>
    <row r="25" spans="1:21" x14ac:dyDescent="0.2">
      <c r="D25" s="54">
        <v>13</v>
      </c>
      <c r="E25" s="102" t="s">
        <v>124</v>
      </c>
      <c r="F25" s="102" t="s">
        <v>125</v>
      </c>
      <c r="J25" s="54" t="s">
        <v>26</v>
      </c>
      <c r="K25" s="54" t="s">
        <v>95</v>
      </c>
      <c r="L25" s="110" t="s">
        <v>112</v>
      </c>
      <c r="P25" s="54">
        <v>14</v>
      </c>
      <c r="Q25" s="102" t="s">
        <v>126</v>
      </c>
      <c r="R25" s="102" t="s">
        <v>127</v>
      </c>
      <c r="U25" s="105"/>
    </row>
    <row r="26" spans="1:21" x14ac:dyDescent="0.2">
      <c r="D26" s="68"/>
      <c r="J26" s="54" t="s">
        <v>29</v>
      </c>
      <c r="K26" s="54" t="s">
        <v>33</v>
      </c>
      <c r="L26" s="111" t="s">
        <v>105</v>
      </c>
      <c r="S26" s="77"/>
      <c r="U26" s="105"/>
    </row>
    <row r="27" spans="1:21" x14ac:dyDescent="0.2">
      <c r="A27" s="54">
        <v>5</v>
      </c>
      <c r="B27" s="102" t="s">
        <v>110</v>
      </c>
      <c r="C27" s="102" t="s">
        <v>111</v>
      </c>
      <c r="J27" s="54" t="s">
        <v>32</v>
      </c>
      <c r="K27" s="54" t="s">
        <v>124</v>
      </c>
      <c r="L27" s="110" t="s">
        <v>125</v>
      </c>
      <c r="S27" s="54">
        <v>6</v>
      </c>
      <c r="T27" s="102" t="s">
        <v>95</v>
      </c>
      <c r="U27" s="102" t="s">
        <v>112</v>
      </c>
    </row>
    <row r="28" spans="1:21" x14ac:dyDescent="0.2">
      <c r="A28" s="54">
        <v>12</v>
      </c>
      <c r="B28" s="102" t="s">
        <v>101</v>
      </c>
      <c r="C28" s="102" t="s">
        <v>123</v>
      </c>
      <c r="J28" s="54" t="s">
        <v>35</v>
      </c>
      <c r="K28" s="54" t="s">
        <v>106</v>
      </c>
      <c r="L28" s="110" t="s">
        <v>107</v>
      </c>
      <c r="S28" s="54">
        <v>11</v>
      </c>
      <c r="T28" s="102" t="s">
        <v>121</v>
      </c>
      <c r="U28" s="102" t="s">
        <v>122</v>
      </c>
    </row>
    <row r="31" spans="1:21" s="97" customFormat="1" ht="15" x14ac:dyDescent="0.2">
      <c r="A31" s="31" t="s">
        <v>104</v>
      </c>
      <c r="B31" s="93"/>
      <c r="C31" s="16"/>
      <c r="D31" s="93"/>
      <c r="E31" s="93"/>
      <c r="F31" s="16"/>
      <c r="G31" s="93"/>
      <c r="H31" s="93"/>
      <c r="I31" s="16"/>
      <c r="J31" s="93"/>
      <c r="K31" s="93"/>
      <c r="M31" s="93"/>
      <c r="N31" s="93"/>
      <c r="O31" s="16"/>
      <c r="P31" s="93"/>
      <c r="Q31" s="93"/>
      <c r="R31" s="16"/>
      <c r="U31" s="16"/>
    </row>
    <row r="32" spans="1:21" s="97" customFormat="1" ht="15" x14ac:dyDescent="0.2">
      <c r="A32" s="93"/>
      <c r="B32" s="93"/>
      <c r="C32" s="16"/>
      <c r="D32" s="93"/>
      <c r="E32" s="93"/>
      <c r="F32" s="16"/>
      <c r="G32" s="93"/>
      <c r="H32" s="93"/>
      <c r="I32" s="16"/>
      <c r="J32" s="93"/>
      <c r="K32" s="93"/>
      <c r="M32" s="93"/>
      <c r="N32" s="93"/>
      <c r="O32" s="16"/>
      <c r="P32" s="93"/>
      <c r="Q32" s="93"/>
      <c r="R32" s="16"/>
      <c r="U32" s="16"/>
    </row>
    <row r="33" spans="1:21" s="97" customFormat="1" ht="15" x14ac:dyDescent="0.2">
      <c r="A33" s="93"/>
      <c r="B33" s="93"/>
      <c r="C33" s="16"/>
      <c r="D33" s="93"/>
      <c r="E33" s="93"/>
      <c r="F33" s="16"/>
      <c r="G33" s="93"/>
      <c r="H33" s="93"/>
      <c r="I33" s="35" t="s">
        <v>15</v>
      </c>
      <c r="J33" s="2"/>
      <c r="K33" s="36"/>
      <c r="L33" s="1"/>
      <c r="M33" s="92" t="s">
        <v>16</v>
      </c>
      <c r="N33" s="93"/>
      <c r="O33" s="16"/>
      <c r="P33" s="93"/>
      <c r="Q33" s="93"/>
      <c r="R33" s="16"/>
      <c r="U33" s="16"/>
    </row>
    <row r="34" spans="1:21" s="97" customFormat="1" ht="15" x14ac:dyDescent="0.2">
      <c r="A34" s="93"/>
      <c r="B34" s="93"/>
      <c r="C34" s="16"/>
      <c r="D34" s="93"/>
      <c r="E34" s="93"/>
      <c r="F34" s="16"/>
      <c r="G34" s="93"/>
      <c r="H34" s="93"/>
      <c r="I34" s="35"/>
      <c r="J34" s="2"/>
      <c r="K34" s="35"/>
      <c r="L34" s="1"/>
      <c r="M34" s="1"/>
      <c r="N34" s="93"/>
      <c r="O34" s="16"/>
      <c r="P34" s="93"/>
      <c r="Q34" s="93"/>
      <c r="R34" s="16"/>
      <c r="U34" s="16"/>
    </row>
    <row r="35" spans="1:21" s="97" customFormat="1" ht="15" x14ac:dyDescent="0.2">
      <c r="A35" s="93"/>
      <c r="B35" s="93"/>
      <c r="C35" s="16"/>
      <c r="D35" s="93"/>
      <c r="E35" s="93"/>
      <c r="F35" s="16"/>
      <c r="G35" s="93"/>
      <c r="H35" s="93"/>
      <c r="I35" s="35"/>
      <c r="J35" s="2"/>
      <c r="K35" s="35"/>
      <c r="L35" s="1"/>
      <c r="M35" s="1"/>
      <c r="N35" s="93"/>
      <c r="O35" s="16"/>
      <c r="P35" s="93"/>
      <c r="Q35" s="93"/>
      <c r="R35" s="16"/>
      <c r="U35" s="16"/>
    </row>
    <row r="36" spans="1:21" s="97" customFormat="1" ht="15" x14ac:dyDescent="0.2">
      <c r="A36" s="93"/>
      <c r="B36" s="93"/>
      <c r="C36" s="16"/>
      <c r="D36" s="93"/>
      <c r="E36" s="93"/>
      <c r="F36" s="16"/>
      <c r="G36" s="93"/>
      <c r="H36" s="93"/>
      <c r="I36" s="35" t="s">
        <v>17</v>
      </c>
      <c r="J36" s="2"/>
      <c r="K36" s="1"/>
      <c r="L36" s="1"/>
      <c r="M36" s="92" t="s">
        <v>18</v>
      </c>
      <c r="N36" s="93"/>
      <c r="O36" s="16"/>
      <c r="P36" s="93"/>
      <c r="Q36" s="93"/>
      <c r="R36" s="16"/>
      <c r="U36" s="16"/>
    </row>
  </sheetData>
  <mergeCells count="6">
    <mergeCell ref="H2:O2"/>
    <mergeCell ref="H3:O3"/>
    <mergeCell ref="H4:O4"/>
    <mergeCell ref="H6:O6"/>
    <mergeCell ref="J14:L14"/>
    <mergeCell ref="J21:L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STREET_Q</vt:lpstr>
      <vt:lpstr>STREET_TOP64</vt:lpstr>
      <vt:lpstr>SEMIPRO_Q</vt:lpstr>
      <vt:lpstr>SEMIPRO_TOP16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2020-07-26T19:31:35Z</dcterms:created>
  <dcterms:modified xsi:type="dcterms:W3CDTF">2020-07-26T19:35:34Z</dcterms:modified>
</cp:coreProperties>
</file>