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930" activeTab="2"/>
  </bookViews>
  <sheets>
    <sheet name="LIVONIA PRO" sheetId="10" r:id="rId1"/>
    <sheet name="BALTIC PRO" sheetId="5" r:id="rId2"/>
    <sheet name="NEZ PRO" sheetId="6" r:id="rId3"/>
  </sheets>
  <definedNames>
    <definedName name="_xlnm._FilterDatabase" localSheetId="1" hidden="1">'BALTIC PRO'!$B$9:$P$9</definedName>
    <definedName name="_xlnm._FilterDatabase" localSheetId="0" hidden="1">'LIVONIA PRO'!$B$9:$P$9</definedName>
    <definedName name="_xlnm._FilterDatabase" localSheetId="2" hidden="1">'NEZ PRO'!$B$8:$M$8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3" i="6" l="1"/>
  <c r="P24" i="6"/>
  <c r="P25" i="6"/>
  <c r="P26" i="6"/>
  <c r="P28" i="6"/>
  <c r="P27" i="6"/>
  <c r="P29" i="6"/>
  <c r="P31" i="6"/>
  <c r="P30" i="6"/>
  <c r="P32" i="6"/>
  <c r="P33" i="6"/>
  <c r="P34" i="6"/>
  <c r="P35" i="6"/>
  <c r="P36" i="6"/>
  <c r="P37" i="6"/>
  <c r="P38" i="6"/>
  <c r="P39" i="6"/>
  <c r="P40" i="6"/>
  <c r="M23" i="6"/>
  <c r="M24" i="6"/>
  <c r="M25" i="6"/>
  <c r="M26" i="6"/>
  <c r="M28" i="6"/>
  <c r="M27" i="6"/>
  <c r="M29" i="6"/>
  <c r="M31" i="6"/>
  <c r="M30" i="6"/>
  <c r="M32" i="6"/>
  <c r="M33" i="6"/>
  <c r="M34" i="6"/>
  <c r="M35" i="6"/>
  <c r="M36" i="6"/>
  <c r="M37" i="6"/>
  <c r="M38" i="6"/>
  <c r="M39" i="6"/>
  <c r="M40" i="6"/>
  <c r="J10" i="6"/>
  <c r="J11" i="6"/>
  <c r="J13" i="6"/>
  <c r="J15" i="6"/>
  <c r="J18" i="6"/>
  <c r="J20" i="6"/>
  <c r="J9" i="6"/>
  <c r="J21" i="6"/>
  <c r="J19" i="6"/>
  <c r="J23" i="6"/>
  <c r="J28" i="6"/>
  <c r="J31" i="6"/>
  <c r="J22" i="6"/>
  <c r="J27" i="6"/>
  <c r="J29" i="6"/>
  <c r="J30" i="6"/>
  <c r="J32" i="6"/>
  <c r="J33" i="6"/>
  <c r="J34" i="6"/>
  <c r="J37" i="6"/>
  <c r="J38" i="6"/>
  <c r="J39" i="6"/>
  <c r="J40" i="6"/>
  <c r="G10" i="6"/>
  <c r="G11" i="6"/>
  <c r="G13" i="6"/>
  <c r="G15" i="6"/>
  <c r="G18" i="6"/>
  <c r="G20" i="6"/>
  <c r="G9" i="6"/>
  <c r="G21" i="6"/>
  <c r="G19" i="6"/>
  <c r="G23" i="6"/>
  <c r="G28" i="6"/>
  <c r="G31" i="6"/>
  <c r="G22" i="6"/>
  <c r="G27" i="6"/>
  <c r="G29" i="6"/>
  <c r="G30" i="6"/>
  <c r="G32" i="6"/>
  <c r="G33" i="6"/>
  <c r="G34" i="6"/>
  <c r="G37" i="6"/>
  <c r="G38" i="6"/>
  <c r="G39" i="6"/>
  <c r="G40" i="6"/>
  <c r="D40" i="6" l="1"/>
  <c r="D39" i="6"/>
  <c r="D33" i="6"/>
  <c r="D27" i="6"/>
  <c r="D23" i="6"/>
  <c r="D38" i="6"/>
  <c r="D32" i="6"/>
  <c r="D34" i="6"/>
  <c r="D29" i="6"/>
  <c r="D28" i="6"/>
  <c r="D31" i="6"/>
  <c r="D37" i="6"/>
  <c r="D30" i="6"/>
  <c r="P22" i="6" l="1"/>
  <c r="P19" i="6"/>
  <c r="P21" i="6"/>
  <c r="P20" i="6"/>
  <c r="P18" i="6"/>
  <c r="P17" i="6"/>
  <c r="P16" i="6"/>
  <c r="P15" i="6"/>
  <c r="P14" i="6"/>
  <c r="P13" i="6"/>
  <c r="P12" i="6"/>
  <c r="P11" i="6"/>
  <c r="P10" i="6"/>
  <c r="P9" i="6"/>
  <c r="D33" i="5"/>
  <c r="D34" i="5"/>
  <c r="M16" i="5"/>
  <c r="M14" i="5"/>
  <c r="M18" i="5"/>
  <c r="M19" i="5"/>
  <c r="M15" i="5"/>
  <c r="M21" i="5"/>
  <c r="M22" i="5"/>
  <c r="M17" i="5"/>
  <c r="M24" i="5"/>
  <c r="M25" i="5"/>
  <c r="M27" i="5"/>
  <c r="M28" i="5"/>
  <c r="M29" i="5"/>
  <c r="M30" i="5"/>
  <c r="M31" i="5"/>
  <c r="M32" i="5"/>
  <c r="M20" i="5"/>
  <c r="M23" i="5"/>
  <c r="D23" i="5" s="1"/>
  <c r="M26" i="5"/>
  <c r="M33" i="5"/>
  <c r="M34" i="5"/>
  <c r="J15" i="5"/>
  <c r="J12" i="5"/>
  <c r="J16" i="5"/>
  <c r="J22" i="5"/>
  <c r="J17" i="5"/>
  <c r="J24" i="5"/>
  <c r="J27" i="5"/>
  <c r="J14" i="5"/>
  <c r="J31" i="5"/>
  <c r="J32" i="5"/>
  <c r="J21" i="5"/>
  <c r="J30" i="5"/>
  <c r="J25" i="5"/>
  <c r="D25" i="5" s="1"/>
  <c r="J28" i="5"/>
  <c r="J19" i="5"/>
  <c r="J29" i="5"/>
  <c r="J20" i="5"/>
  <c r="D20" i="5" s="1"/>
  <c r="J23" i="5"/>
  <c r="J26" i="5"/>
  <c r="J33" i="5"/>
  <c r="J34" i="5"/>
  <c r="G34" i="5"/>
  <c r="G15" i="5"/>
  <c r="G12" i="5"/>
  <c r="G16" i="5"/>
  <c r="D16" i="5" s="1"/>
  <c r="G27" i="5"/>
  <c r="D27" i="5" s="1"/>
  <c r="G22" i="5"/>
  <c r="G17" i="5"/>
  <c r="G24" i="5"/>
  <c r="G14" i="5"/>
  <c r="G31" i="5"/>
  <c r="G32" i="5"/>
  <c r="G21" i="5"/>
  <c r="D21" i="5" s="1"/>
  <c r="G30" i="5"/>
  <c r="G25" i="5"/>
  <c r="G28" i="5"/>
  <c r="G19" i="5"/>
  <c r="G29" i="5"/>
  <c r="G20" i="5"/>
  <c r="G23" i="5"/>
  <c r="G26" i="5"/>
  <c r="G33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M17" i="10"/>
  <c r="M12" i="10"/>
  <c r="M14" i="10"/>
  <c r="M15" i="10"/>
  <c r="M16" i="10"/>
  <c r="M19" i="10"/>
  <c r="M20" i="10"/>
  <c r="M23" i="10"/>
  <c r="M25" i="10"/>
  <c r="M26" i="10"/>
  <c r="M24" i="10"/>
  <c r="M21" i="10"/>
  <c r="M22" i="10"/>
  <c r="M27" i="10"/>
  <c r="M28" i="10"/>
  <c r="M29" i="10"/>
  <c r="J11" i="10"/>
  <c r="J14" i="10"/>
  <c r="J13" i="10"/>
  <c r="J19" i="10"/>
  <c r="J15" i="10"/>
  <c r="J20" i="10"/>
  <c r="J23" i="10"/>
  <c r="J16" i="10"/>
  <c r="J25" i="10"/>
  <c r="J26" i="10"/>
  <c r="J24" i="10"/>
  <c r="J21" i="10"/>
  <c r="J22" i="10"/>
  <c r="J27" i="10"/>
  <c r="J28" i="10"/>
  <c r="J29" i="10"/>
  <c r="G11" i="10"/>
  <c r="G14" i="10"/>
  <c r="G13" i="10"/>
  <c r="G19" i="10"/>
  <c r="G15" i="10"/>
  <c r="G20" i="10"/>
  <c r="G23" i="10"/>
  <c r="G16" i="10"/>
  <c r="G25" i="10"/>
  <c r="G26" i="10"/>
  <c r="G24" i="10"/>
  <c r="G21" i="10"/>
  <c r="G22" i="10"/>
  <c r="G27" i="10"/>
  <c r="G28" i="10"/>
  <c r="G29" i="10"/>
  <c r="V29" i="10"/>
  <c r="S29" i="10"/>
  <c r="V28" i="10"/>
  <c r="S28" i="10"/>
  <c r="V27" i="10"/>
  <c r="S27" i="10"/>
  <c r="V26" i="10"/>
  <c r="S26" i="10"/>
  <c r="V25" i="10"/>
  <c r="S25" i="10"/>
  <c r="V24" i="10"/>
  <c r="S24" i="10"/>
  <c r="V23" i="10"/>
  <c r="S23" i="10"/>
  <c r="V22" i="10"/>
  <c r="S22" i="10"/>
  <c r="V21" i="10"/>
  <c r="S21" i="10"/>
  <c r="V20" i="10"/>
  <c r="S20" i="10"/>
  <c r="V19" i="10"/>
  <c r="S19" i="10"/>
  <c r="V18" i="10"/>
  <c r="S18" i="10"/>
  <c r="V17" i="10"/>
  <c r="S17" i="10"/>
  <c r="V16" i="10"/>
  <c r="S16" i="10"/>
  <c r="V15" i="10"/>
  <c r="S15" i="10"/>
  <c r="V14" i="10"/>
  <c r="S14" i="10"/>
  <c r="V13" i="10"/>
  <c r="S13" i="10"/>
  <c r="V12" i="10"/>
  <c r="S12" i="10"/>
  <c r="V11" i="10"/>
  <c r="S11" i="10"/>
  <c r="V10" i="10"/>
  <c r="S10" i="10"/>
  <c r="D22" i="5" l="1"/>
  <c r="D30" i="5"/>
  <c r="D28" i="5"/>
  <c r="D26" i="5"/>
  <c r="D14" i="5"/>
  <c r="D32" i="5"/>
  <c r="D17" i="5"/>
  <c r="D29" i="5"/>
  <c r="D24" i="5"/>
  <c r="D31" i="5"/>
  <c r="D15" i="5"/>
  <c r="D19" i="5"/>
  <c r="P22" i="5"/>
  <c r="P32" i="5"/>
  <c r="P33" i="5"/>
  <c r="P29" i="5"/>
  <c r="P34" i="5"/>
  <c r="P25" i="5"/>
  <c r="G17" i="10" l="1"/>
  <c r="G12" i="10"/>
  <c r="G10" i="10"/>
  <c r="P23" i="10"/>
  <c r="D23" i="10" s="1"/>
  <c r="P17" i="10"/>
  <c r="P13" i="10"/>
  <c r="P21" i="10"/>
  <c r="D21" i="10" s="1"/>
  <c r="P14" i="10"/>
  <c r="D14" i="10" s="1"/>
  <c r="P26" i="10"/>
  <c r="D26" i="10" s="1"/>
  <c r="P22" i="10"/>
  <c r="D22" i="10" s="1"/>
  <c r="P11" i="10"/>
  <c r="P12" i="10"/>
  <c r="P27" i="10"/>
  <c r="D27" i="10" s="1"/>
  <c r="P28" i="10"/>
  <c r="D28" i="10" s="1"/>
  <c r="P19" i="10"/>
  <c r="D19" i="10" s="1"/>
  <c r="P16" i="10"/>
  <c r="D16" i="10" s="1"/>
  <c r="P25" i="10"/>
  <c r="D25" i="10" s="1"/>
  <c r="P24" i="10"/>
  <c r="D24" i="10" s="1"/>
  <c r="M13" i="10"/>
  <c r="J17" i="10"/>
  <c r="P20" i="10"/>
  <c r="D20" i="10" s="1"/>
  <c r="P10" i="10"/>
  <c r="P15" i="10"/>
  <c r="D15" i="10" s="1"/>
  <c r="M11" i="10"/>
  <c r="J12" i="10"/>
  <c r="P29" i="10"/>
  <c r="D29" i="10" s="1"/>
  <c r="M10" i="10"/>
  <c r="J10" i="10"/>
  <c r="P18" i="10"/>
  <c r="M18" i="10"/>
  <c r="J18" i="10"/>
  <c r="G18" i="10"/>
  <c r="D17" i="10" l="1"/>
  <c r="D13" i="10"/>
  <c r="D11" i="10"/>
  <c r="D12" i="10"/>
  <c r="D18" i="10"/>
  <c r="D10" i="10"/>
  <c r="M16" i="6" l="1"/>
  <c r="M17" i="6"/>
  <c r="M20" i="6"/>
  <c r="D20" i="6" s="1"/>
  <c r="M21" i="6"/>
  <c r="D21" i="6" s="1"/>
  <c r="M18" i="6"/>
  <c r="D18" i="6" s="1"/>
  <c r="M22" i="6"/>
  <c r="D22" i="6" s="1"/>
  <c r="M19" i="6"/>
  <c r="D19" i="6" s="1"/>
  <c r="M9" i="6"/>
  <c r="D9" i="6" s="1"/>
  <c r="J35" i="6"/>
  <c r="J36" i="6"/>
  <c r="G25" i="6"/>
  <c r="G36" i="6"/>
  <c r="D36" i="6" l="1"/>
  <c r="M13" i="6"/>
  <c r="D13" i="6" s="1"/>
  <c r="M14" i="6"/>
  <c r="M15" i="6"/>
  <c r="D15" i="6" s="1"/>
  <c r="M12" i="6"/>
  <c r="M11" i="6"/>
  <c r="D11" i="6" s="1"/>
  <c r="M10" i="6"/>
  <c r="D10" i="6" s="1"/>
  <c r="G10" i="5" l="1"/>
  <c r="G13" i="5"/>
  <c r="G35" i="6" l="1"/>
  <c r="D35" i="6" s="1"/>
  <c r="G12" i="6"/>
  <c r="G16" i="6"/>
  <c r="J25" i="6"/>
  <c r="D25" i="6" s="1"/>
  <c r="G14" i="6"/>
  <c r="G17" i="6"/>
  <c r="J26" i="6"/>
  <c r="G24" i="6"/>
  <c r="J14" i="6"/>
  <c r="J24" i="6"/>
  <c r="G26" i="6"/>
  <c r="D26" i="6" s="1"/>
  <c r="J16" i="6"/>
  <c r="J17" i="6"/>
  <c r="J12" i="6"/>
  <c r="P28" i="5"/>
  <c r="P27" i="5"/>
  <c r="P26" i="5"/>
  <c r="P20" i="5"/>
  <c r="P24" i="5"/>
  <c r="P11" i="5"/>
  <c r="J10" i="5"/>
  <c r="G18" i="5"/>
  <c r="P23" i="5"/>
  <c r="P16" i="5"/>
  <c r="P14" i="5"/>
  <c r="P12" i="5"/>
  <c r="J18" i="5"/>
  <c r="P19" i="5"/>
  <c r="J11" i="5"/>
  <c r="G11" i="5"/>
  <c r="P31" i="5"/>
  <c r="M12" i="5"/>
  <c r="D12" i="5" s="1"/>
  <c r="P21" i="5"/>
  <c r="J13" i="5"/>
  <c r="P10" i="5"/>
  <c r="P13" i="5"/>
  <c r="P15" i="5"/>
  <c r="P17" i="5"/>
  <c r="M10" i="5"/>
  <c r="P18" i="5"/>
  <c r="M11" i="5"/>
  <c r="P30" i="5"/>
  <c r="M13" i="5"/>
  <c r="D16" i="6" l="1"/>
  <c r="D24" i="6"/>
  <c r="D12" i="6"/>
  <c r="D17" i="6"/>
  <c r="D13" i="5"/>
  <c r="D11" i="5"/>
  <c r="D10" i="5"/>
  <c r="D14" i="6"/>
  <c r="D18" i="5"/>
</calcChain>
</file>

<file path=xl/sharedStrings.xml><?xml version="1.0" encoding="utf-8"?>
<sst xmlns="http://schemas.openxmlformats.org/spreadsheetml/2006/main" count="235" uniqueCount="136">
  <si>
    <t>Nr</t>
  </si>
  <si>
    <t>Driver</t>
  </si>
  <si>
    <t>Total</t>
  </si>
  <si>
    <t>Qual</t>
  </si>
  <si>
    <t>Final</t>
  </si>
  <si>
    <t>Series</t>
  </si>
  <si>
    <t xml:space="preserve">BALTIC PRO DRIFT CHAMPIONSHIP              </t>
  </si>
  <si>
    <t xml:space="preserve">LIVONIA DRIFT CHAMPIONSHIP             </t>
  </si>
  <si>
    <t xml:space="preserve">  </t>
  </si>
  <si>
    <t xml:space="preserve">    NEZ DRIFT CHAMPIONSHIP </t>
  </si>
  <si>
    <t>333 Grand Prix</t>
  </si>
  <si>
    <t>II STAGE  02-03.07.2021</t>
  </si>
  <si>
    <t>V STAGE  10-11.09.2021</t>
  </si>
  <si>
    <t>I STAGE  02-03.07.2021</t>
  </si>
  <si>
    <t>III STAGE  06-07.08.2021</t>
  </si>
  <si>
    <t>South side</t>
  </si>
  <si>
    <t>I STAGE  20.06.2021</t>
  </si>
  <si>
    <t>Jump For Drift</t>
  </si>
  <si>
    <t>IV STAGE  03-04.09.2021</t>
  </si>
  <si>
    <t>Witch Kettle</t>
  </si>
  <si>
    <t>VI STAGE  01-02.10.2021</t>
  </si>
  <si>
    <t>Final Fight</t>
  </si>
  <si>
    <t>Leedu</t>
  </si>
  <si>
    <t>I STAGE  06-07.08.2021</t>
  </si>
  <si>
    <t>II STAGE</t>
  </si>
  <si>
    <t>III STAGE</t>
  </si>
  <si>
    <t>IV STAGE</t>
  </si>
  <si>
    <t>EE28</t>
  </si>
  <si>
    <t>EE10</t>
  </si>
  <si>
    <t>EE69</t>
  </si>
  <si>
    <t>EE21</t>
  </si>
  <si>
    <t>EE22</t>
  </si>
  <si>
    <t>EE55</t>
  </si>
  <si>
    <t>KRISTJAN SALMRE</t>
  </si>
  <si>
    <t>EE88</t>
  </si>
  <si>
    <t>MIHKEL NORMAN TULTS</t>
  </si>
  <si>
    <t>EE29</t>
  </si>
  <si>
    <t>BIRGER KIIREND</t>
  </si>
  <si>
    <t xml:space="preserve">AO VAIDA </t>
  </si>
  <si>
    <t>MÄRT KUVVAS</t>
  </si>
  <si>
    <t>EE90</t>
  </si>
  <si>
    <t>KALEV KIVILO</t>
  </si>
  <si>
    <t>HANS CHRISTIAN KULL</t>
  </si>
  <si>
    <t>JAKOV LESHKIN</t>
  </si>
  <si>
    <t>NIKITA ZUKOV</t>
  </si>
  <si>
    <t>LV12</t>
  </si>
  <si>
    <t>NIKOLASS BERTANS</t>
  </si>
  <si>
    <t>LV41</t>
  </si>
  <si>
    <t>JANIS JURKA</t>
  </si>
  <si>
    <t>LV09</t>
  </si>
  <si>
    <t>RAIVIS ALKSARS</t>
  </si>
  <si>
    <t>LV25</t>
  </si>
  <si>
    <t>EDVARDS ZODZINS</t>
  </si>
  <si>
    <t>LV85</t>
  </si>
  <si>
    <t>ROLANDS BERZINS</t>
  </si>
  <si>
    <t>LT93</t>
  </si>
  <si>
    <t>BENEDIKTAS CIRBA</t>
  </si>
  <si>
    <t>LT05</t>
  </si>
  <si>
    <t>GEDIMINAS IVANAUSKAS</t>
  </si>
  <si>
    <t>V STAGE   01-02.10.2021</t>
  </si>
  <si>
    <t>III STAGE  03-04.09.2021</t>
  </si>
  <si>
    <t>II STAGE  17.07.2021</t>
  </si>
  <si>
    <t>ANDRIUS VASILIAUSKAS</t>
  </si>
  <si>
    <t>LT19</t>
  </si>
  <si>
    <t>VALDAS VINDŽIGELSKIS</t>
  </si>
  <si>
    <t>LT24</t>
  </si>
  <si>
    <t>KĘSTUTIS TELMENTAS</t>
  </si>
  <si>
    <t>LT07</t>
  </si>
  <si>
    <t>NORBERTAS DAUNORAVIČIUS</t>
  </si>
  <si>
    <t>LT02</t>
  </si>
  <si>
    <t>AURIMAS VAŠKELIS</t>
  </si>
  <si>
    <t>LT33</t>
  </si>
  <si>
    <t>ANDREAS RAISIG</t>
  </si>
  <si>
    <t>LT10</t>
  </si>
  <si>
    <t>EE36</t>
  </si>
  <si>
    <t>OLIVER RANDALU</t>
  </si>
  <si>
    <t>LV11</t>
  </si>
  <si>
    <t>KRISTIANS BURKOVS</t>
  </si>
  <si>
    <t>LV24</t>
  </si>
  <si>
    <t>ARTURS MISKINIS</t>
  </si>
  <si>
    <t>Atoy Baltic Pro</t>
  </si>
  <si>
    <t>LT99</t>
  </si>
  <si>
    <t>UA105</t>
  </si>
  <si>
    <t>RARAHOVSKYI ROSTYSLAV</t>
  </si>
  <si>
    <t>BY911</t>
  </si>
  <si>
    <t>KONDRATENKO ROMAN</t>
  </si>
  <si>
    <t>UA210</t>
  </si>
  <si>
    <t>MILLER MAKSIM</t>
  </si>
  <si>
    <t>BY19</t>
  </si>
  <si>
    <t>ŠUBADEROV VLADISLAV</t>
  </si>
  <si>
    <t>UA333</t>
  </si>
  <si>
    <t>GAVRILENKO ARTHUR</t>
  </si>
  <si>
    <t>BY17</t>
  </si>
  <si>
    <t>KAPSHAI PAVEL</t>
  </si>
  <si>
    <t>BY50</t>
  </si>
  <si>
    <t>ERJOMIN VLADIMIR</t>
  </si>
  <si>
    <t>BURKOVS KRISTIANS</t>
  </si>
  <si>
    <t>BY05</t>
  </si>
  <si>
    <t>MILINCHUK JEVGENI</t>
  </si>
  <si>
    <t>BY88</t>
  </si>
  <si>
    <t>KLISCHEVSKY DENIS</t>
  </si>
  <si>
    <t>LT12</t>
  </si>
  <si>
    <t>LEVICKAS GEDIMINAS</t>
  </si>
  <si>
    <t>BY36</t>
  </si>
  <si>
    <t>RU95</t>
  </si>
  <si>
    <t>GORKOVENKO NIKOLAI</t>
  </si>
  <si>
    <t>BY96</t>
  </si>
  <si>
    <t>LITVIN NIKOLAI</t>
  </si>
  <si>
    <t>BY777</t>
  </si>
  <si>
    <t>SHENDER ANTON</t>
  </si>
  <si>
    <t>BY57</t>
  </si>
  <si>
    <t>SILIVONCHIK VITALI</t>
  </si>
  <si>
    <t>BY220</t>
  </si>
  <si>
    <t>TUREVICH ILJA</t>
  </si>
  <si>
    <t>RU71</t>
  </si>
  <si>
    <t>STILOV SERGEI</t>
  </si>
  <si>
    <t>BY99</t>
  </si>
  <si>
    <t>VLASOVETS ALEKSANDER</t>
  </si>
  <si>
    <t>BY27</t>
  </si>
  <si>
    <t>PSHENITSYN ALEKSANDER</t>
  </si>
  <si>
    <t>UA22</t>
  </si>
  <si>
    <t>ZHAYVORONOK DMITRI</t>
  </si>
  <si>
    <t>RU53</t>
  </si>
  <si>
    <t>MAMISHEV ILKIN</t>
  </si>
  <si>
    <t>BY97</t>
  </si>
  <si>
    <t>PANGLI ROMAN</t>
  </si>
  <si>
    <t>UA186</t>
  </si>
  <si>
    <t>ANDREEV KONSTANTINUS</t>
  </si>
  <si>
    <t>PARIMATCH FIA NEZ</t>
  </si>
  <si>
    <t>PISKAREV ANDREI</t>
  </si>
  <si>
    <t>PRO 2021</t>
  </si>
  <si>
    <t>LV/EE PRO 2021</t>
  </si>
  <si>
    <t xml:space="preserve"> PRO 2021 </t>
  </si>
  <si>
    <t>IV STAGE   10.-11.09.2021</t>
  </si>
  <si>
    <t>Witch kettle</t>
  </si>
  <si>
    <t>Question still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</si>
</sst>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kr-425];[Red]&quot;-&quot;#,##0.00&quot; &quot;[$kr-425]"/>
    <numFmt numFmtId="165" formatCode="[$-425]General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i/>
      <sz val="11"/>
      <color rgb="FF000000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sz val="10"/>
      <name val="Arial"/>
      <family val="2"/>
    </font>
    <font>
      <b/>
      <sz val="10"/>
      <color rgb="FFFF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1"/>
      <name val="Times New Roman"/>
      <family val="1"/>
      <charset val="186"/>
    </font>
    <font>
      <b/>
      <sz val="10"/>
      <color rgb="FF000000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8"/>
      <color rgb="FF1D212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3" fillId="0" borderId="0"/>
    <xf numFmtId="165" fontId="3" fillId="0" borderId="0"/>
    <xf numFmtId="0" fontId="8" fillId="0" borderId="0"/>
    <xf numFmtId="164" fontId="1" fillId="0" borderId="0"/>
    <xf numFmtId="0" fontId="11" fillId="0" borderId="0"/>
  </cellStyleXfs>
  <cellXfs count="254">
    <xf numFmtId="0" fontId="0" fillId="0" borderId="0" xfId="0"/>
    <xf numFmtId="165" fontId="4" fillId="3" borderId="8" xfId="3" applyFont="1" applyFill="1" applyBorder="1" applyAlignment="1">
      <alignment horizontal="center"/>
    </xf>
    <xf numFmtId="165" fontId="4" fillId="3" borderId="9" xfId="3" applyFont="1" applyFill="1" applyBorder="1" applyAlignment="1">
      <alignment horizontal="center"/>
    </xf>
    <xf numFmtId="165" fontId="6" fillId="3" borderId="10" xfId="3" applyFont="1" applyFill="1" applyBorder="1" applyAlignment="1">
      <alignment horizontal="center"/>
    </xf>
    <xf numFmtId="165" fontId="4" fillId="4" borderId="8" xfId="3" applyFont="1" applyFill="1" applyBorder="1" applyAlignment="1">
      <alignment horizontal="center"/>
    </xf>
    <xf numFmtId="165" fontId="4" fillId="4" borderId="9" xfId="3" applyFont="1" applyFill="1" applyBorder="1" applyAlignment="1">
      <alignment horizontal="center"/>
    </xf>
    <xf numFmtId="165" fontId="6" fillId="4" borderId="10" xfId="3" applyFont="1" applyFill="1" applyBorder="1" applyAlignment="1">
      <alignment horizontal="center"/>
    </xf>
    <xf numFmtId="0" fontId="7" fillId="3" borderId="11" xfId="2" applyNumberFormat="1" applyFont="1" applyFill="1" applyBorder="1" applyAlignment="1">
      <alignment horizontal="center"/>
    </xf>
    <xf numFmtId="165" fontId="6" fillId="3" borderId="14" xfId="3" applyFont="1" applyFill="1" applyBorder="1" applyAlignment="1">
      <alignment horizontal="center"/>
    </xf>
    <xf numFmtId="0" fontId="7" fillId="4" borderId="1" xfId="2" applyNumberFormat="1" applyFont="1" applyFill="1" applyBorder="1" applyAlignment="1">
      <alignment horizontal="center"/>
    </xf>
    <xf numFmtId="0" fontId="7" fillId="4" borderId="11" xfId="2" applyNumberFormat="1" applyFont="1" applyFill="1" applyBorder="1" applyAlignment="1">
      <alignment horizontal="center"/>
    </xf>
    <xf numFmtId="165" fontId="6" fillId="4" borderId="14" xfId="3" applyFont="1" applyFill="1" applyBorder="1" applyAlignment="1">
      <alignment horizontal="center"/>
    </xf>
    <xf numFmtId="0" fontId="7" fillId="3" borderId="13" xfId="2" applyNumberFormat="1" applyFont="1" applyFill="1" applyBorder="1" applyAlignment="1">
      <alignment horizontal="center"/>
    </xf>
    <xf numFmtId="0" fontId="7" fillId="3" borderId="15" xfId="2" applyNumberFormat="1" applyFont="1" applyFill="1" applyBorder="1" applyAlignment="1">
      <alignment horizontal="center"/>
    </xf>
    <xf numFmtId="0" fontId="1" fillId="4" borderId="1" xfId="5" applyNumberFormat="1" applyFont="1" applyFill="1" applyBorder="1" applyAlignment="1">
      <alignment horizontal="center"/>
    </xf>
    <xf numFmtId="0" fontId="7" fillId="3" borderId="16" xfId="2" applyNumberFormat="1" applyFont="1" applyFill="1" applyBorder="1" applyAlignment="1">
      <alignment horizontal="center"/>
    </xf>
    <xf numFmtId="0" fontId="7" fillId="4" borderId="15" xfId="2" applyNumberFormat="1" applyFont="1" applyFill="1" applyBorder="1" applyAlignment="1">
      <alignment horizontal="center"/>
    </xf>
    <xf numFmtId="0" fontId="7" fillId="3" borderId="17" xfId="2" applyNumberFormat="1" applyFont="1" applyFill="1" applyBorder="1" applyAlignment="1">
      <alignment horizontal="center"/>
    </xf>
    <xf numFmtId="0" fontId="7" fillId="3" borderId="18" xfId="2" applyNumberFormat="1" applyFont="1" applyFill="1" applyBorder="1" applyAlignment="1">
      <alignment horizontal="center"/>
    </xf>
    <xf numFmtId="0" fontId="7" fillId="4" borderId="18" xfId="2" applyNumberFormat="1" applyFont="1" applyFill="1" applyBorder="1" applyAlignment="1">
      <alignment horizontal="center"/>
    </xf>
    <xf numFmtId="0" fontId="10" fillId="3" borderId="17" xfId="5" applyNumberFormat="1" applyFont="1" applyFill="1" applyBorder="1" applyAlignment="1">
      <alignment horizontal="center"/>
    </xf>
    <xf numFmtId="165" fontId="7" fillId="4" borderId="18" xfId="3" applyFont="1" applyFill="1" applyBorder="1" applyAlignment="1">
      <alignment horizontal="center"/>
    </xf>
    <xf numFmtId="165" fontId="7" fillId="3" borderId="18" xfId="3" applyFont="1" applyFill="1" applyBorder="1" applyAlignment="1">
      <alignment horizontal="center"/>
    </xf>
    <xf numFmtId="0" fontId="14" fillId="2" borderId="1" xfId="5" applyNumberFormat="1" applyFont="1" applyFill="1" applyBorder="1" applyAlignment="1">
      <alignment horizontal="center"/>
    </xf>
    <xf numFmtId="0" fontId="7" fillId="2" borderId="11" xfId="2" applyNumberFormat="1" applyFont="1" applyFill="1" applyBorder="1" applyAlignment="1">
      <alignment horizontal="center"/>
    </xf>
    <xf numFmtId="165" fontId="7" fillId="2" borderId="11" xfId="3" applyFont="1" applyFill="1" applyBorder="1" applyAlignment="1">
      <alignment horizontal="center"/>
    </xf>
    <xf numFmtId="0" fontId="7" fillId="2" borderId="15" xfId="2" applyNumberFormat="1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165" fontId="4" fillId="0" borderId="8" xfId="3" applyFont="1" applyBorder="1" applyAlignment="1">
      <alignment horizontal="center" vertical="center"/>
    </xf>
    <xf numFmtId="165" fontId="5" fillId="5" borderId="8" xfId="3" applyFont="1" applyFill="1" applyBorder="1" applyAlignment="1">
      <alignment horizontal="center"/>
    </xf>
    <xf numFmtId="0" fontId="0" fillId="3" borderId="21" xfId="0" applyFill="1" applyBorder="1"/>
    <xf numFmtId="0" fontId="0" fillId="3" borderId="23" xfId="0" applyFill="1" applyBorder="1"/>
    <xf numFmtId="0" fontId="4" fillId="3" borderId="24" xfId="2" applyNumberFormat="1" applyFont="1" applyFill="1" applyBorder="1" applyAlignment="1">
      <alignment horizontal="center" vertical="center" wrapText="1"/>
    </xf>
    <xf numFmtId="0" fontId="4" fillId="3" borderId="25" xfId="2" applyNumberFormat="1" applyFont="1" applyFill="1" applyBorder="1" applyAlignment="1">
      <alignment horizontal="center" vertical="center" wrapText="1"/>
    </xf>
    <xf numFmtId="0" fontId="4" fillId="3" borderId="26" xfId="2" applyNumberFormat="1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/>
    </xf>
    <xf numFmtId="165" fontId="9" fillId="5" borderId="19" xfId="4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165" fontId="4" fillId="3" borderId="28" xfId="3" applyFont="1" applyFill="1" applyBorder="1" applyAlignment="1">
      <alignment horizontal="center"/>
    </xf>
    <xf numFmtId="165" fontId="5" fillId="5" borderId="20" xfId="3" applyFont="1" applyFill="1" applyBorder="1" applyAlignment="1">
      <alignment horizontal="center"/>
    </xf>
    <xf numFmtId="165" fontId="9" fillId="5" borderId="29" xfId="4" applyNumberFormat="1" applyFont="1" applyFill="1" applyBorder="1" applyAlignment="1">
      <alignment horizontal="center"/>
    </xf>
    <xf numFmtId="0" fontId="7" fillId="2" borderId="31" xfId="2" applyNumberFormat="1" applyFont="1" applyFill="1" applyBorder="1" applyAlignment="1">
      <alignment horizontal="center"/>
    </xf>
    <xf numFmtId="165" fontId="6" fillId="3" borderId="32" xfId="3" applyFont="1" applyFill="1" applyBorder="1" applyAlignment="1">
      <alignment horizontal="center"/>
    </xf>
    <xf numFmtId="0" fontId="7" fillId="4" borderId="31" xfId="2" applyNumberFormat="1" applyFont="1" applyFill="1" applyBorder="1" applyAlignment="1">
      <alignment horizontal="center"/>
    </xf>
    <xf numFmtId="165" fontId="6" fillId="4" borderId="32" xfId="3" applyFont="1" applyFill="1" applyBorder="1" applyAlignment="1">
      <alignment horizontal="center"/>
    </xf>
    <xf numFmtId="0" fontId="7" fillId="3" borderId="31" xfId="2" applyNumberFormat="1" applyFont="1" applyFill="1" applyBorder="1" applyAlignment="1">
      <alignment horizontal="center"/>
    </xf>
    <xf numFmtId="0" fontId="7" fillId="4" borderId="30" xfId="2" applyNumberFormat="1" applyFont="1" applyFill="1" applyBorder="1" applyAlignment="1">
      <alignment horizontal="center"/>
    </xf>
    <xf numFmtId="0" fontId="7" fillId="3" borderId="28" xfId="2" applyNumberFormat="1" applyFont="1" applyFill="1" applyBorder="1" applyAlignment="1">
      <alignment horizontal="center"/>
    </xf>
    <xf numFmtId="0" fontId="7" fillId="3" borderId="7" xfId="2" applyNumberFormat="1" applyFont="1" applyFill="1" applyBorder="1" applyAlignment="1">
      <alignment horizontal="center"/>
    </xf>
    <xf numFmtId="165" fontId="6" fillId="3" borderId="34" xfId="3" applyFont="1" applyFill="1" applyBorder="1" applyAlignment="1">
      <alignment horizontal="center"/>
    </xf>
    <xf numFmtId="0" fontId="7" fillId="4" borderId="4" xfId="2" applyNumberFormat="1" applyFont="1" applyFill="1" applyBorder="1" applyAlignment="1">
      <alignment horizontal="center"/>
    </xf>
    <xf numFmtId="0" fontId="7" fillId="4" borderId="7" xfId="2" applyNumberFormat="1" applyFont="1" applyFill="1" applyBorder="1" applyAlignment="1">
      <alignment horizontal="center"/>
    </xf>
    <xf numFmtId="165" fontId="6" fillId="4" borderId="34" xfId="3" applyFont="1" applyFill="1" applyBorder="1" applyAlignment="1">
      <alignment horizontal="center"/>
    </xf>
    <xf numFmtId="165" fontId="4" fillId="0" borderId="9" xfId="3" applyFont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4" fillId="3" borderId="25" xfId="2" applyNumberFormat="1" applyFont="1" applyFill="1" applyBorder="1" applyAlignment="1">
      <alignment horizontal="left" vertical="center" wrapText="1"/>
    </xf>
    <xf numFmtId="0" fontId="4" fillId="3" borderId="17" xfId="2" applyNumberFormat="1" applyFont="1" applyFill="1" applyBorder="1" applyAlignment="1">
      <alignment horizontal="center"/>
    </xf>
    <xf numFmtId="0" fontId="1" fillId="2" borderId="15" xfId="5" applyNumberFormat="1" applyFont="1" applyFill="1" applyBorder="1" applyAlignment="1">
      <alignment horizontal="center"/>
    </xf>
    <xf numFmtId="0" fontId="1" fillId="2" borderId="1" xfId="5" applyNumberFormat="1" applyFont="1" applyFill="1" applyBorder="1" applyAlignment="1">
      <alignment horizontal="center"/>
    </xf>
    <xf numFmtId="0" fontId="1" fillId="2" borderId="4" xfId="5" applyNumberFormat="1" applyFont="1" applyFill="1" applyBorder="1" applyAlignment="1">
      <alignment horizontal="center"/>
    </xf>
    <xf numFmtId="165" fontId="7" fillId="0" borderId="14" xfId="3" applyFont="1" applyBorder="1" applyAlignment="1">
      <alignment horizontal="center" vertical="center"/>
    </xf>
    <xf numFmtId="0" fontId="1" fillId="2" borderId="11" xfId="5" applyNumberFormat="1" applyFont="1" applyFill="1" applyBorder="1" applyAlignment="1">
      <alignment horizontal="center"/>
    </xf>
    <xf numFmtId="165" fontId="7" fillId="0" borderId="36" xfId="3" applyFont="1" applyBorder="1" applyAlignment="1">
      <alignment horizontal="center" vertical="center"/>
    </xf>
    <xf numFmtId="165" fontId="7" fillId="2" borderId="1" xfId="3" applyFont="1" applyFill="1" applyBorder="1" applyAlignment="1">
      <alignment horizontal="center"/>
    </xf>
    <xf numFmtId="165" fontId="6" fillId="4" borderId="35" xfId="3" applyFont="1" applyFill="1" applyBorder="1" applyAlignment="1">
      <alignment horizontal="center"/>
    </xf>
    <xf numFmtId="165" fontId="6" fillId="3" borderId="35" xfId="3" applyFont="1" applyFill="1" applyBorder="1" applyAlignment="1">
      <alignment horizontal="center"/>
    </xf>
    <xf numFmtId="165" fontId="7" fillId="0" borderId="40" xfId="3" applyFont="1" applyBorder="1" applyAlignment="1">
      <alignment horizontal="center" vertical="center"/>
    </xf>
    <xf numFmtId="165" fontId="7" fillId="0" borderId="41" xfId="3" applyFont="1" applyBorder="1" applyAlignment="1">
      <alignment horizontal="center" vertical="center"/>
    </xf>
    <xf numFmtId="165" fontId="9" fillId="5" borderId="32" xfId="4" applyNumberFormat="1" applyFont="1" applyFill="1" applyBorder="1" applyAlignment="1">
      <alignment horizontal="center"/>
    </xf>
    <xf numFmtId="165" fontId="9" fillId="5" borderId="14" xfId="4" applyNumberFormat="1" applyFont="1" applyFill="1" applyBorder="1" applyAlignment="1">
      <alignment horizontal="center"/>
    </xf>
    <xf numFmtId="165" fontId="6" fillId="3" borderId="20" xfId="3" applyFont="1" applyFill="1" applyBorder="1" applyAlignment="1">
      <alignment horizontal="center"/>
    </xf>
    <xf numFmtId="0" fontId="7" fillId="3" borderId="33" xfId="2" applyNumberFormat="1" applyFont="1" applyFill="1" applyBorder="1" applyAlignment="1">
      <alignment horizontal="center"/>
    </xf>
    <xf numFmtId="165" fontId="7" fillId="4" borderId="15" xfId="3" applyFont="1" applyFill="1" applyBorder="1" applyAlignment="1">
      <alignment horizontal="center"/>
    </xf>
    <xf numFmtId="0" fontId="1" fillId="0" borderId="1" xfId="5" applyNumberFormat="1" applyFont="1" applyBorder="1" applyAlignment="1">
      <alignment horizontal="center"/>
    </xf>
    <xf numFmtId="0" fontId="1" fillId="3" borderId="13" xfId="5" applyNumberFormat="1" applyFont="1" applyFill="1" applyBorder="1" applyAlignment="1">
      <alignment horizontal="center"/>
    </xf>
    <xf numFmtId="0" fontId="1" fillId="3" borderId="17" xfId="5" applyNumberFormat="1" applyFont="1" applyFill="1" applyBorder="1" applyAlignment="1">
      <alignment horizontal="center"/>
    </xf>
    <xf numFmtId="165" fontId="4" fillId="0" borderId="43" xfId="3" applyFont="1" applyBorder="1" applyAlignment="1">
      <alignment horizontal="center" vertical="center"/>
    </xf>
    <xf numFmtId="165" fontId="4" fillId="0" borderId="44" xfId="3" applyFont="1" applyBorder="1" applyAlignment="1">
      <alignment horizontal="center" vertical="center"/>
    </xf>
    <xf numFmtId="165" fontId="4" fillId="0" borderId="45" xfId="3" applyFont="1" applyBorder="1" applyAlignment="1">
      <alignment horizontal="left"/>
    </xf>
    <xf numFmtId="165" fontId="5" fillId="5" borderId="44" xfId="3" applyFont="1" applyFill="1" applyBorder="1" applyAlignment="1">
      <alignment horizontal="center"/>
    </xf>
    <xf numFmtId="165" fontId="4" fillId="3" borderId="44" xfId="3" applyFont="1" applyFill="1" applyBorder="1" applyAlignment="1">
      <alignment horizontal="center"/>
    </xf>
    <xf numFmtId="165" fontId="4" fillId="3" borderId="45" xfId="3" applyFont="1" applyFill="1" applyBorder="1" applyAlignment="1">
      <alignment horizontal="center"/>
    </xf>
    <xf numFmtId="165" fontId="4" fillId="4" borderId="44" xfId="3" applyFont="1" applyFill="1" applyBorder="1" applyAlignment="1">
      <alignment horizontal="center"/>
    </xf>
    <xf numFmtId="165" fontId="4" fillId="4" borderId="45" xfId="3" applyFont="1" applyFill="1" applyBorder="1" applyAlignment="1">
      <alignment horizontal="center"/>
    </xf>
    <xf numFmtId="165" fontId="6" fillId="4" borderId="20" xfId="3" applyFont="1" applyFill="1" applyBorder="1" applyAlignment="1">
      <alignment horizontal="center"/>
    </xf>
    <xf numFmtId="0" fontId="10" fillId="3" borderId="16" xfId="5" applyNumberFormat="1" applyFont="1" applyFill="1" applyBorder="1" applyAlignment="1">
      <alignment horizontal="center"/>
    </xf>
    <xf numFmtId="165" fontId="7" fillId="0" borderId="46" xfId="3" applyFont="1" applyBorder="1" applyAlignment="1">
      <alignment horizontal="center" vertical="center"/>
    </xf>
    <xf numFmtId="165" fontId="7" fillId="0" borderId="47" xfId="3" applyFont="1" applyBorder="1" applyAlignment="1">
      <alignment horizontal="center" vertical="center"/>
    </xf>
    <xf numFmtId="165" fontId="7" fillId="0" borderId="10" xfId="3" applyFont="1" applyBorder="1" applyAlignment="1">
      <alignment horizontal="center" vertical="center"/>
    </xf>
    <xf numFmtId="165" fontId="4" fillId="0" borderId="48" xfId="3" applyFont="1" applyBorder="1" applyAlignment="1">
      <alignment horizontal="center" vertical="center"/>
    </xf>
    <xf numFmtId="165" fontId="9" fillId="5" borderId="39" xfId="4" applyNumberFormat="1" applyFont="1" applyFill="1" applyBorder="1" applyAlignment="1">
      <alignment horizontal="center"/>
    </xf>
    <xf numFmtId="0" fontId="0" fillId="0" borderId="0" xfId="0" applyFill="1" applyBorder="1"/>
    <xf numFmtId="165" fontId="7" fillId="0" borderId="0" xfId="3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165" fontId="6" fillId="0" borderId="0" xfId="3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5" fontId="9" fillId="0" borderId="0" xfId="4" applyNumberFormat="1" applyFont="1" applyFill="1" applyBorder="1" applyAlignment="1">
      <alignment horizontal="center"/>
    </xf>
    <xf numFmtId="0" fontId="14" fillId="0" borderId="0" xfId="5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165" fontId="9" fillId="5" borderId="34" xfId="4" applyNumberFormat="1" applyFont="1" applyFill="1" applyBorder="1" applyAlignment="1">
      <alignment horizontal="center"/>
    </xf>
    <xf numFmtId="0" fontId="1" fillId="4" borderId="30" xfId="5" applyNumberFormat="1" applyFont="1" applyFill="1" applyBorder="1" applyAlignment="1">
      <alignment horizontal="center"/>
    </xf>
    <xf numFmtId="165" fontId="9" fillId="5" borderId="35" xfId="4" applyNumberFormat="1" applyFont="1" applyFill="1" applyBorder="1" applyAlignment="1">
      <alignment horizontal="center"/>
    </xf>
    <xf numFmtId="0" fontId="14" fillId="2" borderId="11" xfId="5" applyNumberFormat="1" applyFont="1" applyFill="1" applyBorder="1" applyAlignment="1">
      <alignment horizontal="center"/>
    </xf>
    <xf numFmtId="165" fontId="7" fillId="2" borderId="4" xfId="3" applyFont="1" applyFill="1" applyBorder="1" applyAlignment="1">
      <alignment horizontal="center"/>
    </xf>
    <xf numFmtId="0" fontId="19" fillId="0" borderId="42" xfId="0" applyFont="1" applyBorder="1" applyAlignment="1"/>
    <xf numFmtId="0" fontId="13" fillId="0" borderId="42" xfId="0" applyFont="1" applyBorder="1" applyAlignment="1">
      <alignment horizontal="left"/>
    </xf>
    <xf numFmtId="0" fontId="1" fillId="0" borderId="13" xfId="5" applyNumberFormat="1" applyFont="1" applyBorder="1" applyAlignment="1">
      <alignment horizontal="center"/>
    </xf>
    <xf numFmtId="0" fontId="1" fillId="2" borderId="13" xfId="5" applyNumberFormat="1" applyFont="1" applyFill="1" applyBorder="1" applyAlignment="1">
      <alignment horizontal="center"/>
    </xf>
    <xf numFmtId="0" fontId="14" fillId="2" borderId="13" xfId="5" applyNumberFormat="1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8" fillId="2" borderId="49" xfId="0" applyFont="1" applyFill="1" applyBorder="1" applyAlignment="1"/>
    <xf numFmtId="0" fontId="14" fillId="2" borderId="37" xfId="5" applyNumberFormat="1" applyFont="1" applyFill="1" applyBorder="1" applyAlignment="1">
      <alignment horizontal="center"/>
    </xf>
    <xf numFmtId="0" fontId="4" fillId="4" borderId="4" xfId="2" applyNumberFormat="1" applyFont="1" applyFill="1" applyBorder="1" applyAlignment="1">
      <alignment horizontal="center"/>
    </xf>
    <xf numFmtId="0" fontId="1" fillId="4" borderId="4" xfId="5" applyNumberFormat="1" applyFont="1" applyFill="1" applyBorder="1" applyAlignment="1">
      <alignment horizontal="center"/>
    </xf>
    <xf numFmtId="0" fontId="1" fillId="0" borderId="16" xfId="5" applyNumberFormat="1" applyFont="1" applyBorder="1" applyAlignment="1">
      <alignment horizontal="center"/>
    </xf>
    <xf numFmtId="165" fontId="4" fillId="0" borderId="44" xfId="3" applyFont="1" applyFill="1" applyBorder="1" applyAlignment="1">
      <alignment horizontal="center"/>
    </xf>
    <xf numFmtId="165" fontId="4" fillId="0" borderId="45" xfId="3" applyFont="1" applyFill="1" applyBorder="1" applyAlignment="1">
      <alignment horizontal="center"/>
    </xf>
    <xf numFmtId="165" fontId="6" fillId="0" borderId="20" xfId="3" applyFont="1" applyFill="1" applyBorder="1" applyAlignment="1">
      <alignment horizontal="center"/>
    </xf>
    <xf numFmtId="0" fontId="7" fillId="0" borderId="30" xfId="2" applyNumberFormat="1" applyFont="1" applyFill="1" applyBorder="1" applyAlignment="1">
      <alignment horizontal="center"/>
    </xf>
    <xf numFmtId="0" fontId="7" fillId="0" borderId="31" xfId="2" applyNumberFormat="1" applyFont="1" applyFill="1" applyBorder="1" applyAlignment="1">
      <alignment horizontal="center"/>
    </xf>
    <xf numFmtId="165" fontId="6" fillId="0" borderId="32" xfId="3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1" xfId="2" applyNumberFormat="1" applyFont="1" applyFill="1" applyBorder="1" applyAlignment="1">
      <alignment horizontal="center"/>
    </xf>
    <xf numFmtId="165" fontId="6" fillId="0" borderId="14" xfId="3" applyFont="1" applyFill="1" applyBorder="1" applyAlignment="1">
      <alignment horizontal="center"/>
    </xf>
    <xf numFmtId="0" fontId="7" fillId="0" borderId="15" xfId="2" applyNumberFormat="1" applyFont="1" applyFill="1" applyBorder="1" applyAlignment="1">
      <alignment horizontal="center"/>
    </xf>
    <xf numFmtId="0" fontId="7" fillId="0" borderId="18" xfId="2" applyNumberFormat="1" applyFont="1" applyFill="1" applyBorder="1" applyAlignment="1">
      <alignment horizontal="center"/>
    </xf>
    <xf numFmtId="0" fontId="1" fillId="0" borderId="1" xfId="5" applyNumberFormat="1" applyFont="1" applyFill="1" applyBorder="1" applyAlignment="1">
      <alignment horizontal="center"/>
    </xf>
    <xf numFmtId="165" fontId="7" fillId="0" borderId="18" xfId="3" applyFont="1" applyFill="1" applyBorder="1" applyAlignment="1">
      <alignment horizontal="center"/>
    </xf>
    <xf numFmtId="165" fontId="6" fillId="0" borderId="35" xfId="3" applyFont="1" applyFill="1" applyBorder="1" applyAlignment="1">
      <alignment horizontal="center"/>
    </xf>
    <xf numFmtId="0" fontId="7" fillId="0" borderId="4" xfId="2" applyNumberFormat="1" applyFont="1" applyFill="1" applyBorder="1" applyAlignment="1">
      <alignment horizontal="center"/>
    </xf>
    <xf numFmtId="0" fontId="7" fillId="0" borderId="7" xfId="2" applyNumberFormat="1" applyFont="1" applyFill="1" applyBorder="1" applyAlignment="1">
      <alignment horizontal="center"/>
    </xf>
    <xf numFmtId="165" fontId="6" fillId="0" borderId="34" xfId="3" applyFont="1" applyFill="1" applyBorder="1" applyAlignment="1">
      <alignment horizontal="center"/>
    </xf>
    <xf numFmtId="0" fontId="18" fillId="0" borderId="14" xfId="0" applyFont="1" applyBorder="1" applyAlignment="1"/>
    <xf numFmtId="0" fontId="18" fillId="0" borderId="34" xfId="0" applyFont="1" applyBorder="1" applyAlignment="1"/>
    <xf numFmtId="165" fontId="9" fillId="5" borderId="26" xfId="4" applyNumberFormat="1" applyFont="1" applyFill="1" applyBorder="1" applyAlignment="1">
      <alignment horizontal="center"/>
    </xf>
    <xf numFmtId="0" fontId="24" fillId="0" borderId="1" xfId="0" applyFont="1" applyBorder="1"/>
    <xf numFmtId="0" fontId="22" fillId="0" borderId="52" xfId="0" applyFont="1" applyBorder="1" applyAlignment="1">
      <alignment horizontal="left"/>
    </xf>
    <xf numFmtId="0" fontId="25" fillId="2" borderId="52" xfId="0" applyFont="1" applyFill="1" applyBorder="1" applyAlignment="1">
      <alignment horizontal="left"/>
    </xf>
    <xf numFmtId="0" fontId="22" fillId="0" borderId="42" xfId="0" applyFont="1" applyBorder="1" applyAlignment="1">
      <alignment horizontal="left"/>
    </xf>
    <xf numFmtId="0" fontId="25" fillId="2" borderId="42" xfId="0" applyFont="1" applyFill="1" applyBorder="1" applyAlignment="1">
      <alignment horizontal="left"/>
    </xf>
    <xf numFmtId="0" fontId="25" fillId="0" borderId="42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0" fillId="0" borderId="52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7" fillId="2" borderId="5" xfId="2" applyNumberFormat="1" applyFont="1" applyFill="1" applyBorder="1" applyAlignment="1">
      <alignment horizontal="center"/>
    </xf>
    <xf numFmtId="0" fontId="25" fillId="0" borderId="52" xfId="0" applyFont="1" applyBorder="1" applyAlignment="1">
      <alignment horizontal="left"/>
    </xf>
    <xf numFmtId="0" fontId="22" fillId="0" borderId="53" xfId="0" applyFont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1" fillId="3" borderId="33" xfId="5" applyNumberFormat="1" applyFont="1" applyFill="1" applyBorder="1" applyAlignment="1">
      <alignment horizontal="center"/>
    </xf>
    <xf numFmtId="0" fontId="1" fillId="0" borderId="33" xfId="5" applyNumberFormat="1" applyFont="1" applyBorder="1" applyAlignment="1">
      <alignment horizontal="center"/>
    </xf>
    <xf numFmtId="165" fontId="7" fillId="2" borderId="31" xfId="3" applyFont="1" applyFill="1" applyBorder="1" applyAlignment="1">
      <alignment horizontal="center"/>
    </xf>
    <xf numFmtId="0" fontId="1" fillId="2" borderId="50" xfId="5" applyNumberFormat="1" applyFont="1" applyFill="1" applyBorder="1" applyAlignment="1">
      <alignment horizontal="center"/>
    </xf>
    <xf numFmtId="0" fontId="7" fillId="2" borderId="12" xfId="2" applyNumberFormat="1" applyFont="1" applyFill="1" applyBorder="1" applyAlignment="1">
      <alignment horizontal="center"/>
    </xf>
    <xf numFmtId="0" fontId="1" fillId="3" borderId="16" xfId="5" applyNumberFormat="1" applyFont="1" applyFill="1" applyBorder="1" applyAlignment="1">
      <alignment horizontal="center"/>
    </xf>
    <xf numFmtId="0" fontId="22" fillId="0" borderId="42" xfId="0" applyFont="1" applyBorder="1" applyAlignment="1">
      <alignment vertical="center"/>
    </xf>
    <xf numFmtId="0" fontId="25" fillId="2" borderId="54" xfId="0" applyFont="1" applyFill="1" applyBorder="1" applyAlignment="1">
      <alignment horizontal="left"/>
    </xf>
    <xf numFmtId="0" fontId="22" fillId="0" borderId="52" xfId="0" applyFont="1" applyBorder="1" applyAlignment="1">
      <alignment vertical="center"/>
    </xf>
    <xf numFmtId="0" fontId="1" fillId="0" borderId="30" xfId="5" applyNumberFormat="1" applyFont="1" applyBorder="1" applyAlignment="1">
      <alignment horizontal="center"/>
    </xf>
    <xf numFmtId="0" fontId="1" fillId="0" borderId="5" xfId="5" applyNumberFormat="1" applyFont="1" applyBorder="1" applyAlignment="1">
      <alignment horizontal="center"/>
    </xf>
    <xf numFmtId="165" fontId="7" fillId="2" borderId="5" xfId="3" applyFont="1" applyFill="1" applyBorder="1" applyAlignment="1">
      <alignment horizontal="center"/>
    </xf>
    <xf numFmtId="0" fontId="10" fillId="3" borderId="33" xfId="5" applyNumberFormat="1" applyFont="1" applyFill="1" applyBorder="1" applyAlignment="1">
      <alignment horizontal="center"/>
    </xf>
    <xf numFmtId="165" fontId="7" fillId="0" borderId="55" xfId="3" applyFont="1" applyBorder="1" applyAlignment="1">
      <alignment horizontal="center" vertical="center"/>
    </xf>
    <xf numFmtId="165" fontId="9" fillId="5" borderId="57" xfId="4" applyNumberFormat="1" applyFont="1" applyFill="1" applyBorder="1" applyAlignment="1">
      <alignment horizontal="center"/>
    </xf>
    <xf numFmtId="165" fontId="6" fillId="3" borderId="57" xfId="3" applyFont="1" applyFill="1" applyBorder="1" applyAlignment="1">
      <alignment horizontal="center"/>
    </xf>
    <xf numFmtId="165" fontId="6" fillId="4" borderId="57" xfId="3" applyFont="1" applyFill="1" applyBorder="1" applyAlignment="1">
      <alignment horizontal="center"/>
    </xf>
    <xf numFmtId="165" fontId="7" fillId="0" borderId="15" xfId="3" applyFont="1" applyFill="1" applyBorder="1" applyAlignment="1">
      <alignment horizontal="center"/>
    </xf>
    <xf numFmtId="0" fontId="7" fillId="0" borderId="38" xfId="2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7" fillId="0" borderId="33" xfId="2" applyNumberFormat="1" applyFont="1" applyFill="1" applyBorder="1" applyAlignment="1">
      <alignment horizontal="center"/>
    </xf>
    <xf numFmtId="0" fontId="7" fillId="0" borderId="13" xfId="2" applyNumberFormat="1" applyFont="1" applyFill="1" applyBorder="1" applyAlignment="1">
      <alignment horizontal="center"/>
    </xf>
    <xf numFmtId="0" fontId="7" fillId="0" borderId="17" xfId="2" applyNumberFormat="1" applyFont="1" applyFill="1" applyBorder="1" applyAlignment="1">
      <alignment horizontal="center"/>
    </xf>
    <xf numFmtId="0" fontId="10" fillId="0" borderId="17" xfId="5" applyNumberFormat="1" applyFont="1" applyFill="1" applyBorder="1" applyAlignment="1">
      <alignment horizontal="center"/>
    </xf>
    <xf numFmtId="0" fontId="7" fillId="0" borderId="58" xfId="2" applyNumberFormat="1" applyFont="1" applyFill="1" applyBorder="1" applyAlignment="1">
      <alignment horizontal="center"/>
    </xf>
    <xf numFmtId="0" fontId="0" fillId="0" borderId="42" xfId="0" applyBorder="1"/>
    <xf numFmtId="0" fontId="0" fillId="0" borderId="56" xfId="0" applyBorder="1"/>
    <xf numFmtId="0" fontId="0" fillId="0" borderId="13" xfId="0" applyBorder="1"/>
    <xf numFmtId="0" fontId="0" fillId="0" borderId="33" xfId="0" applyBorder="1"/>
    <xf numFmtId="0" fontId="0" fillId="0" borderId="50" xfId="0" applyBorder="1"/>
    <xf numFmtId="0" fontId="0" fillId="0" borderId="58" xfId="0" applyBorder="1"/>
    <xf numFmtId="0" fontId="0" fillId="0" borderId="62" xfId="0" applyBorder="1"/>
    <xf numFmtId="0" fontId="24" fillId="0" borderId="42" xfId="0" applyFont="1" applyFill="1" applyBorder="1" applyAlignment="1">
      <alignment horizontal="center"/>
    </xf>
    <xf numFmtId="0" fontId="0" fillId="0" borderId="53" xfId="0" applyBorder="1"/>
    <xf numFmtId="0" fontId="1" fillId="0" borderId="13" xfId="5" applyNumberFormat="1" applyFont="1" applyFill="1" applyBorder="1" applyAlignment="1">
      <alignment horizontal="center"/>
    </xf>
    <xf numFmtId="0" fontId="7" fillId="0" borderId="42" xfId="2" applyNumberFormat="1" applyFont="1" applyFill="1" applyBorder="1" applyAlignment="1">
      <alignment horizontal="center"/>
    </xf>
    <xf numFmtId="0" fontId="7" fillId="0" borderId="56" xfId="2" applyNumberFormat="1" applyFont="1" applyFill="1" applyBorder="1" applyAlignment="1">
      <alignment horizontal="center"/>
    </xf>
    <xf numFmtId="0" fontId="0" fillId="0" borderId="37" xfId="0" applyBorder="1"/>
    <xf numFmtId="0" fontId="0" fillId="0" borderId="49" xfId="0" applyBorder="1"/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3" borderId="6" xfId="2" applyNumberFormat="1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 vertical="center" wrapText="1"/>
    </xf>
    <xf numFmtId="0" fontId="4" fillId="3" borderId="3" xfId="2" applyNumberFormat="1" applyFont="1" applyFill="1" applyBorder="1" applyAlignment="1">
      <alignment horizontal="center" vertical="center" wrapText="1"/>
    </xf>
    <xf numFmtId="0" fontId="17" fillId="4" borderId="6" xfId="2" applyNumberFormat="1" applyFont="1" applyFill="1" applyBorder="1" applyAlignment="1">
      <alignment horizontal="center" vertical="center" wrapText="1"/>
    </xf>
    <xf numFmtId="0" fontId="17" fillId="4" borderId="2" xfId="2" applyNumberFormat="1" applyFont="1" applyFill="1" applyBorder="1" applyAlignment="1">
      <alignment horizontal="center" vertical="center" wrapText="1"/>
    </xf>
    <xf numFmtId="0" fontId="17" fillId="4" borderId="3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3" borderId="21" xfId="2" applyNumberFormat="1" applyFont="1" applyFill="1" applyBorder="1" applyAlignment="1">
      <alignment horizontal="center" vertical="center" wrapText="1"/>
    </xf>
    <xf numFmtId="0" fontId="4" fillId="3" borderId="22" xfId="2" applyNumberFormat="1" applyFont="1" applyFill="1" applyBorder="1" applyAlignment="1">
      <alignment horizontal="center" vertical="center" wrapText="1"/>
    </xf>
    <xf numFmtId="0" fontId="4" fillId="3" borderId="23" xfId="2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4" fillId="4" borderId="6" xfId="2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 wrapText="1"/>
    </xf>
    <xf numFmtId="0" fontId="0" fillId="0" borderId="33" xfId="0" applyFont="1" applyBorder="1"/>
    <xf numFmtId="0" fontId="0" fillId="0" borderId="62" xfId="0" applyFont="1" applyBorder="1"/>
    <xf numFmtId="0" fontId="0" fillId="0" borderId="13" xfId="0" applyFont="1" applyBorder="1"/>
    <xf numFmtId="0" fontId="0" fillId="0" borderId="42" xfId="0" applyFont="1" applyBorder="1"/>
    <xf numFmtId="0" fontId="21" fillId="0" borderId="13" xfId="0" applyFont="1" applyBorder="1" applyAlignment="1">
      <alignment vertical="top"/>
    </xf>
    <xf numFmtId="0" fontId="21" fillId="0" borderId="13" xfId="0" applyFont="1" applyBorder="1"/>
    <xf numFmtId="0" fontId="0" fillId="0" borderId="61" xfId="0" applyFont="1" applyBorder="1"/>
    <xf numFmtId="0" fontId="0" fillId="0" borderId="60" xfId="0" applyFont="1" applyBorder="1"/>
    <xf numFmtId="0" fontId="0" fillId="0" borderId="56" xfId="0" applyFont="1" applyBorder="1"/>
    <xf numFmtId="0" fontId="0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/>
    <xf numFmtId="0" fontId="0" fillId="0" borderId="49" xfId="0" applyFont="1" applyBorder="1"/>
    <xf numFmtId="0" fontId="24" fillId="2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21" fillId="0" borderId="59" xfId="0" applyFont="1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32" xfId="0" applyFont="1" applyBorder="1"/>
    <xf numFmtId="0" fontId="0" fillId="0" borderId="14" xfId="0" applyFont="1" applyBorder="1"/>
    <xf numFmtId="0" fontId="0" fillId="2" borderId="14" xfId="0" applyFont="1" applyFill="1" applyBorder="1" applyAlignment="1">
      <alignment horizontal="left"/>
    </xf>
    <xf numFmtId="0" fontId="0" fillId="0" borderId="14" xfId="0" applyFont="1" applyBorder="1" applyAlignment="1">
      <alignment vertical="center"/>
    </xf>
    <xf numFmtId="0" fontId="0" fillId="0" borderId="35" xfId="0" applyFont="1" applyBorder="1"/>
    <xf numFmtId="0" fontId="0" fillId="2" borderId="35" xfId="0" applyFont="1" applyFill="1" applyBorder="1" applyAlignment="1">
      <alignment horizontal="left"/>
    </xf>
    <xf numFmtId="0" fontId="0" fillId="0" borderId="14" xfId="0" applyFont="1" applyBorder="1" applyAlignment="1"/>
    <xf numFmtId="0" fontId="0" fillId="0" borderId="14" xfId="0" applyFont="1" applyBorder="1" applyAlignment="1">
      <alignment horizontal="left"/>
    </xf>
  </cellXfs>
  <cellStyles count="7">
    <cellStyle name="Excel Built-in Normal" xfId="6"/>
    <cellStyle name="Excel Built-in Normal 3" xfId="3"/>
    <cellStyle name="Excel Built-in Normal 4" xfId="2"/>
    <cellStyle name="Normal" xfId="0" builtinId="0"/>
    <cellStyle name="Normal 2" xfId="4"/>
    <cellStyle name="Normal 3" xfId="1"/>
    <cellStyle name="Normal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547687</xdr:colOff>
      <xdr:row>0</xdr:row>
      <xdr:rowOff>80962</xdr:rowOff>
    </xdr:from>
    <xdr:to>
      <xdr:col>7</xdr:col>
      <xdr:colOff>539664</xdr:colOff>
      <xdr:row>4</xdr:row>
      <xdr:rowOff>185627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E808C309-9741-436B-BE25-F5A74B68D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5281" y="80962"/>
          <a:ext cx="1182602" cy="86666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47625</xdr:rowOff>
    </xdr:from>
    <xdr:to>
      <xdr:col>16</xdr:col>
      <xdr:colOff>575383</xdr:colOff>
      <xdr:row>4</xdr:row>
      <xdr:rowOff>152290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E808C309-9741-436B-BE25-F5A74B68D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0" y="47625"/>
          <a:ext cx="1182602" cy="8666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1827132</xdr:colOff>
      <xdr:row>0</xdr:row>
      <xdr:rowOff>78633</xdr:rowOff>
    </xdr:from>
    <xdr:to>
      <xdr:col>5</xdr:col>
      <xdr:colOff>261091</xdr:colOff>
      <xdr:row>5</xdr:row>
      <xdr:rowOff>11905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0101" y="78633"/>
          <a:ext cx="1470053" cy="885772"/>
        </a:xfrm>
        <a:prstGeom prst="rect">
          <a:avLst/>
        </a:prstGeom>
      </xdr:spPr>
    </xdr:pic>
    <xdr:clientData/>
  </xdr:twoCellAnchor>
  <xdr:twoCellAnchor editAs="oneCell">
    <xdr:from>
      <xdr:col>14</xdr:col>
      <xdr:colOff>11906</xdr:colOff>
      <xdr:row>0</xdr:row>
      <xdr:rowOff>47626</xdr:rowOff>
    </xdr:from>
    <xdr:to>
      <xdr:col>16</xdr:col>
      <xdr:colOff>267522</xdr:colOff>
      <xdr:row>4</xdr:row>
      <xdr:rowOff>171398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70219" y="47626"/>
          <a:ext cx="1470053" cy="885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818136</xdr:colOff>
      <xdr:row>0</xdr:row>
      <xdr:rowOff>88108</xdr:rowOff>
    </xdr:from>
    <xdr:to>
      <xdr:col>3</xdr:col>
      <xdr:colOff>433390</xdr:colOff>
      <xdr:row>4</xdr:row>
      <xdr:rowOff>107156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1105" y="88108"/>
          <a:ext cx="1329754" cy="781048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0</xdr:row>
      <xdr:rowOff>59532</xdr:rowOff>
    </xdr:from>
    <xdr:to>
      <xdr:col>12</xdr:col>
      <xdr:colOff>258191</xdr:colOff>
      <xdr:row>4</xdr:row>
      <xdr:rowOff>78580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0375" y="59532"/>
          <a:ext cx="1329754" cy="781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9"/>
  <sheetViews>
    <sheetView zoomScale="80" zoomScaleNormal="80" workbookViewId="0">
      <selection activeCell="C4" sqref="C4"/>
    </sheetView>
  </sheetViews>
  <sheetFormatPr defaultRowHeight="15" x14ac:dyDescent="0.25"/>
  <cols>
    <col min="1" max="1" width="5.28515625" customWidth="1"/>
    <col min="2" max="2" width="8" style="29" customWidth="1"/>
    <col min="3" max="3" width="25" style="28" customWidth="1"/>
    <col min="4" max="10" width="8.85546875" customWidth="1"/>
  </cols>
  <sheetData>
    <row r="2" spans="1:22" ht="15" customHeight="1" x14ac:dyDescent="0.25">
      <c r="G2" s="212" t="s">
        <v>7</v>
      </c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22" ht="15" customHeight="1" x14ac:dyDescent="0.25">
      <c r="F3" s="27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</row>
    <row r="4" spans="1:22" ht="15" customHeight="1" x14ac:dyDescent="0.25">
      <c r="G4" s="212" t="s">
        <v>131</v>
      </c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22" ht="15" customHeight="1" x14ac:dyDescent="0.25"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</row>
    <row r="6" spans="1:22" ht="15.75" thickBot="1" x14ac:dyDescent="0.3"/>
    <row r="7" spans="1:22" ht="15.75" customHeight="1" thickBot="1" x14ac:dyDescent="0.3">
      <c r="A7" s="33"/>
      <c r="B7" s="156"/>
      <c r="C7" s="59"/>
      <c r="D7" s="34"/>
      <c r="E7" s="206" t="s">
        <v>16</v>
      </c>
      <c r="F7" s="207"/>
      <c r="G7" s="208"/>
      <c r="H7" s="206" t="s">
        <v>11</v>
      </c>
      <c r="I7" s="207"/>
      <c r="J7" s="208"/>
      <c r="K7" s="206" t="s">
        <v>14</v>
      </c>
      <c r="L7" s="207"/>
      <c r="M7" s="208"/>
      <c r="N7" s="206" t="s">
        <v>18</v>
      </c>
      <c r="O7" s="207"/>
      <c r="P7" s="208"/>
      <c r="Q7" s="206" t="s">
        <v>12</v>
      </c>
      <c r="R7" s="207"/>
      <c r="S7" s="208"/>
      <c r="T7" s="206" t="s">
        <v>20</v>
      </c>
      <c r="U7" s="207"/>
      <c r="V7" s="208"/>
    </row>
    <row r="8" spans="1:22" ht="15" customHeight="1" thickBot="1" x14ac:dyDescent="0.3">
      <c r="A8" s="35"/>
      <c r="B8" s="36"/>
      <c r="C8" s="60"/>
      <c r="D8" s="37"/>
      <c r="E8" s="206" t="s">
        <v>10</v>
      </c>
      <c r="F8" s="207"/>
      <c r="G8" s="208"/>
      <c r="H8" s="209" t="s">
        <v>17</v>
      </c>
      <c r="I8" s="210"/>
      <c r="J8" s="211"/>
      <c r="K8" s="209" t="s">
        <v>15</v>
      </c>
      <c r="L8" s="210"/>
      <c r="M8" s="211"/>
      <c r="N8" s="209" t="s">
        <v>80</v>
      </c>
      <c r="O8" s="210"/>
      <c r="P8" s="211"/>
      <c r="Q8" s="209" t="s">
        <v>19</v>
      </c>
      <c r="R8" s="210"/>
      <c r="S8" s="211"/>
      <c r="T8" s="209" t="s">
        <v>21</v>
      </c>
      <c r="U8" s="210"/>
      <c r="V8" s="211"/>
    </row>
    <row r="9" spans="1:22" ht="15.75" thickBot="1" x14ac:dyDescent="0.3">
      <c r="A9" s="94"/>
      <c r="B9" s="31" t="s">
        <v>0</v>
      </c>
      <c r="C9" s="57" t="s">
        <v>1</v>
      </c>
      <c r="D9" s="43" t="s">
        <v>2</v>
      </c>
      <c r="E9" s="42" t="s">
        <v>3</v>
      </c>
      <c r="F9" s="2" t="s">
        <v>4</v>
      </c>
      <c r="G9" s="3" t="s">
        <v>5</v>
      </c>
      <c r="H9" s="4" t="s">
        <v>3</v>
      </c>
      <c r="I9" s="5" t="s">
        <v>4</v>
      </c>
      <c r="J9" s="6" t="s">
        <v>5</v>
      </c>
      <c r="K9" s="1" t="s">
        <v>3</v>
      </c>
      <c r="L9" s="2" t="s">
        <v>4</v>
      </c>
      <c r="M9" s="3" t="s">
        <v>5</v>
      </c>
      <c r="N9" s="4" t="s">
        <v>3</v>
      </c>
      <c r="O9" s="5" t="s">
        <v>4</v>
      </c>
      <c r="P9" s="6" t="s">
        <v>5</v>
      </c>
      <c r="Q9" s="1" t="s">
        <v>3</v>
      </c>
      <c r="R9" s="2" t="s">
        <v>4</v>
      </c>
      <c r="S9" s="3" t="s">
        <v>5</v>
      </c>
      <c r="T9" s="4" t="s">
        <v>3</v>
      </c>
      <c r="U9" s="5" t="s">
        <v>4</v>
      </c>
      <c r="V9" s="6" t="s">
        <v>5</v>
      </c>
    </row>
    <row r="10" spans="1:22" x14ac:dyDescent="0.25">
      <c r="A10" s="71">
        <v>1</v>
      </c>
      <c r="B10" s="241" t="s">
        <v>47</v>
      </c>
      <c r="C10" s="144" t="s">
        <v>48</v>
      </c>
      <c r="D10" s="73">
        <f t="shared" ref="D10:D24" si="0">G10+J10+M10+P10+S10+V10</f>
        <v>367</v>
      </c>
      <c r="E10" s="158">
        <v>8</v>
      </c>
      <c r="F10" s="159">
        <v>69</v>
      </c>
      <c r="G10" s="46">
        <f t="shared" ref="G10:G24" si="1">E10+F10</f>
        <v>77</v>
      </c>
      <c r="H10" s="50">
        <v>12</v>
      </c>
      <c r="I10" s="47">
        <v>78</v>
      </c>
      <c r="J10" s="48">
        <f t="shared" ref="J10:J24" si="2">H10+I10</f>
        <v>90</v>
      </c>
      <c r="K10" s="157">
        <v>10</v>
      </c>
      <c r="L10" s="49">
        <v>100</v>
      </c>
      <c r="M10" s="46">
        <f t="shared" ref="M10:M24" si="3">K10+L10</f>
        <v>110</v>
      </c>
      <c r="N10" s="109">
        <v>12</v>
      </c>
      <c r="O10" s="47">
        <v>78</v>
      </c>
      <c r="P10" s="48">
        <f t="shared" ref="P10:P24" si="4">N10+O10</f>
        <v>90</v>
      </c>
      <c r="Q10" s="76"/>
      <c r="R10" s="49"/>
      <c r="S10" s="46">
        <f t="shared" ref="S10:S29" si="5">Q10+R10</f>
        <v>0</v>
      </c>
      <c r="T10" s="109"/>
      <c r="U10" s="47"/>
      <c r="V10" s="48">
        <f t="shared" ref="V10:V29" si="6">T10+U10</f>
        <v>0</v>
      </c>
    </row>
    <row r="11" spans="1:22" x14ac:dyDescent="0.25">
      <c r="A11" s="72">
        <v>2</v>
      </c>
      <c r="B11" s="241" t="s">
        <v>49</v>
      </c>
      <c r="C11" s="144" t="s">
        <v>50</v>
      </c>
      <c r="D11" s="74">
        <f t="shared" si="0"/>
        <v>344</v>
      </c>
      <c r="E11" s="116">
        <v>6</v>
      </c>
      <c r="F11" s="24">
        <v>78</v>
      </c>
      <c r="G11" s="8">
        <f t="shared" si="1"/>
        <v>84</v>
      </c>
      <c r="H11" s="14">
        <v>3</v>
      </c>
      <c r="I11" s="10">
        <v>61</v>
      </c>
      <c r="J11" s="11">
        <f t="shared" si="2"/>
        <v>64</v>
      </c>
      <c r="K11" s="12">
        <v>4</v>
      </c>
      <c r="L11" s="7">
        <v>88</v>
      </c>
      <c r="M11" s="8">
        <f t="shared" si="3"/>
        <v>92</v>
      </c>
      <c r="N11" s="9">
        <v>4</v>
      </c>
      <c r="O11" s="10">
        <v>100</v>
      </c>
      <c r="P11" s="11">
        <f t="shared" si="4"/>
        <v>104</v>
      </c>
      <c r="Q11" s="79"/>
      <c r="R11" s="7"/>
      <c r="S11" s="8">
        <f t="shared" si="5"/>
        <v>0</v>
      </c>
      <c r="T11" s="9"/>
      <c r="U11" s="10"/>
      <c r="V11" s="11">
        <f t="shared" si="6"/>
        <v>0</v>
      </c>
    </row>
    <row r="12" spans="1:22" ht="15" customHeight="1" x14ac:dyDescent="0.25">
      <c r="A12" s="72">
        <v>3</v>
      </c>
      <c r="B12" s="241" t="s">
        <v>34</v>
      </c>
      <c r="C12" s="144" t="s">
        <v>35</v>
      </c>
      <c r="D12" s="74">
        <f t="shared" si="0"/>
        <v>297</v>
      </c>
      <c r="E12" s="115">
        <v>10</v>
      </c>
      <c r="F12" s="24">
        <v>61</v>
      </c>
      <c r="G12" s="8">
        <f t="shared" si="1"/>
        <v>71</v>
      </c>
      <c r="H12" s="9">
        <v>4</v>
      </c>
      <c r="I12" s="10">
        <v>61</v>
      </c>
      <c r="J12" s="11">
        <f t="shared" si="2"/>
        <v>65</v>
      </c>
      <c r="K12" s="12">
        <v>8</v>
      </c>
      <c r="L12" s="13">
        <v>61</v>
      </c>
      <c r="M12" s="8">
        <f t="shared" si="3"/>
        <v>69</v>
      </c>
      <c r="N12" s="9">
        <v>4</v>
      </c>
      <c r="O12" s="10">
        <v>88</v>
      </c>
      <c r="P12" s="11">
        <f t="shared" si="4"/>
        <v>92</v>
      </c>
      <c r="Q12" s="79"/>
      <c r="R12" s="13"/>
      <c r="S12" s="8">
        <f t="shared" si="5"/>
        <v>0</v>
      </c>
      <c r="T12" s="9"/>
      <c r="U12" s="10"/>
      <c r="V12" s="11">
        <f t="shared" si="6"/>
        <v>0</v>
      </c>
    </row>
    <row r="13" spans="1:22" x14ac:dyDescent="0.25">
      <c r="A13" s="67">
        <v>4</v>
      </c>
      <c r="B13" s="241" t="s">
        <v>53</v>
      </c>
      <c r="C13" s="144" t="s">
        <v>54</v>
      </c>
      <c r="D13" s="110">
        <f t="shared" si="0"/>
        <v>295</v>
      </c>
      <c r="E13" s="116">
        <v>3</v>
      </c>
      <c r="F13" s="66">
        <v>88</v>
      </c>
      <c r="G13" s="8">
        <f t="shared" si="1"/>
        <v>91</v>
      </c>
      <c r="H13" s="9">
        <v>8</v>
      </c>
      <c r="I13" s="16">
        <v>61</v>
      </c>
      <c r="J13" s="11">
        <f t="shared" si="2"/>
        <v>69</v>
      </c>
      <c r="K13" s="162">
        <v>2</v>
      </c>
      <c r="L13" s="13">
        <v>61</v>
      </c>
      <c r="M13" s="8">
        <f t="shared" si="3"/>
        <v>63</v>
      </c>
      <c r="N13" s="9">
        <v>3</v>
      </c>
      <c r="O13" s="16">
        <v>69</v>
      </c>
      <c r="P13" s="11">
        <f t="shared" si="4"/>
        <v>72</v>
      </c>
      <c r="Q13" s="15"/>
      <c r="R13" s="13"/>
      <c r="S13" s="8">
        <f t="shared" si="5"/>
        <v>0</v>
      </c>
      <c r="T13" s="9"/>
      <c r="U13" s="16"/>
      <c r="V13" s="11">
        <f t="shared" si="6"/>
        <v>0</v>
      </c>
    </row>
    <row r="14" spans="1:22" x14ac:dyDescent="0.25">
      <c r="A14" s="65">
        <v>5</v>
      </c>
      <c r="B14" s="241" t="s">
        <v>51</v>
      </c>
      <c r="C14" s="144" t="s">
        <v>52</v>
      </c>
      <c r="D14" s="74">
        <f t="shared" si="0"/>
        <v>242</v>
      </c>
      <c r="E14" s="116">
        <v>4</v>
      </c>
      <c r="F14" s="66">
        <v>61</v>
      </c>
      <c r="G14" s="8">
        <f t="shared" si="1"/>
        <v>65</v>
      </c>
      <c r="H14" s="38">
        <v>1</v>
      </c>
      <c r="I14" s="19">
        <v>54</v>
      </c>
      <c r="J14" s="11">
        <f t="shared" si="2"/>
        <v>55</v>
      </c>
      <c r="K14" s="17">
        <v>6</v>
      </c>
      <c r="L14" s="18">
        <v>61</v>
      </c>
      <c r="M14" s="8">
        <f t="shared" si="3"/>
        <v>67</v>
      </c>
      <c r="N14" s="9">
        <v>1</v>
      </c>
      <c r="O14" s="19">
        <v>54</v>
      </c>
      <c r="P14" s="11">
        <f t="shared" si="4"/>
        <v>55</v>
      </c>
      <c r="Q14" s="80"/>
      <c r="R14" s="18"/>
      <c r="S14" s="8">
        <f t="shared" si="5"/>
        <v>0</v>
      </c>
      <c r="T14" s="9"/>
      <c r="U14" s="19"/>
      <c r="V14" s="11">
        <f t="shared" si="6"/>
        <v>0</v>
      </c>
    </row>
    <row r="15" spans="1:22" x14ac:dyDescent="0.25">
      <c r="A15" s="91">
        <v>6</v>
      </c>
      <c r="B15" s="242" t="s">
        <v>27</v>
      </c>
      <c r="C15" s="144" t="s">
        <v>38</v>
      </c>
      <c r="D15" s="74">
        <f t="shared" si="0"/>
        <v>232</v>
      </c>
      <c r="E15" s="116">
        <v>3</v>
      </c>
      <c r="F15" s="62">
        <v>61</v>
      </c>
      <c r="G15" s="8">
        <f t="shared" si="1"/>
        <v>64</v>
      </c>
      <c r="H15" s="38">
        <v>3</v>
      </c>
      <c r="I15" s="19">
        <v>54</v>
      </c>
      <c r="J15" s="11">
        <f t="shared" si="2"/>
        <v>57</v>
      </c>
      <c r="K15" s="17">
        <v>2</v>
      </c>
      <c r="L15" s="18">
        <v>54</v>
      </c>
      <c r="M15" s="8">
        <f t="shared" si="3"/>
        <v>56</v>
      </c>
      <c r="N15" s="9">
        <v>1</v>
      </c>
      <c r="O15" s="19">
        <v>54</v>
      </c>
      <c r="P15" s="11">
        <f t="shared" si="4"/>
        <v>55</v>
      </c>
      <c r="Q15" s="61"/>
      <c r="R15" s="18"/>
      <c r="S15" s="8">
        <f t="shared" si="5"/>
        <v>0</v>
      </c>
      <c r="T15" s="9"/>
      <c r="U15" s="19"/>
      <c r="V15" s="11">
        <f t="shared" si="6"/>
        <v>0</v>
      </c>
    </row>
    <row r="16" spans="1:22" x14ac:dyDescent="0.25">
      <c r="A16" s="72">
        <v>7</v>
      </c>
      <c r="B16" s="242" t="s">
        <v>30</v>
      </c>
      <c r="C16" s="144" t="s">
        <v>42</v>
      </c>
      <c r="D16" s="110">
        <f t="shared" si="0"/>
        <v>231</v>
      </c>
      <c r="E16" s="116">
        <v>2</v>
      </c>
      <c r="F16" s="62">
        <v>54</v>
      </c>
      <c r="G16" s="8">
        <f t="shared" si="1"/>
        <v>56</v>
      </c>
      <c r="H16" s="38">
        <v>1</v>
      </c>
      <c r="I16" s="19">
        <v>54</v>
      </c>
      <c r="J16" s="11">
        <f t="shared" si="2"/>
        <v>55</v>
      </c>
      <c r="K16" s="17">
        <v>3</v>
      </c>
      <c r="L16" s="18">
        <v>61</v>
      </c>
      <c r="M16" s="8">
        <f t="shared" si="3"/>
        <v>64</v>
      </c>
      <c r="N16" s="9">
        <v>2</v>
      </c>
      <c r="O16" s="19">
        <v>54</v>
      </c>
      <c r="P16" s="11">
        <f t="shared" si="4"/>
        <v>56</v>
      </c>
      <c r="Q16" s="17"/>
      <c r="R16" s="18"/>
      <c r="S16" s="8">
        <f t="shared" si="5"/>
        <v>0</v>
      </c>
      <c r="T16" s="9"/>
      <c r="U16" s="19"/>
      <c r="V16" s="11">
        <f t="shared" si="6"/>
        <v>0</v>
      </c>
    </row>
    <row r="17" spans="1:22" x14ac:dyDescent="0.25">
      <c r="A17" s="72">
        <v>8</v>
      </c>
      <c r="B17" s="242" t="s">
        <v>29</v>
      </c>
      <c r="C17" s="144" t="s">
        <v>33</v>
      </c>
      <c r="D17" s="74">
        <f t="shared" si="0"/>
        <v>207</v>
      </c>
      <c r="E17" s="115">
        <v>4</v>
      </c>
      <c r="F17" s="161">
        <v>61</v>
      </c>
      <c r="G17" s="8">
        <f t="shared" si="1"/>
        <v>65</v>
      </c>
      <c r="H17" s="14">
        <v>10</v>
      </c>
      <c r="I17" s="21">
        <v>69</v>
      </c>
      <c r="J17" s="11">
        <f t="shared" si="2"/>
        <v>79</v>
      </c>
      <c r="K17" s="80">
        <v>0</v>
      </c>
      <c r="L17" s="18"/>
      <c r="M17" s="8">
        <f t="shared" si="3"/>
        <v>0</v>
      </c>
      <c r="N17" s="9">
        <v>2</v>
      </c>
      <c r="O17" s="19">
        <v>61</v>
      </c>
      <c r="P17" s="11">
        <f t="shared" si="4"/>
        <v>63</v>
      </c>
      <c r="Q17" s="17"/>
      <c r="R17" s="18"/>
      <c r="S17" s="8">
        <f t="shared" si="5"/>
        <v>0</v>
      </c>
      <c r="T17" s="9"/>
      <c r="U17" s="19"/>
      <c r="V17" s="11">
        <f t="shared" si="6"/>
        <v>0</v>
      </c>
    </row>
    <row r="18" spans="1:22" x14ac:dyDescent="0.25">
      <c r="A18" s="67">
        <v>9</v>
      </c>
      <c r="B18" s="241" t="s">
        <v>45</v>
      </c>
      <c r="C18" s="144" t="s">
        <v>46</v>
      </c>
      <c r="D18" s="74">
        <f t="shared" si="0"/>
        <v>202</v>
      </c>
      <c r="E18" s="160">
        <v>12</v>
      </c>
      <c r="F18" s="153">
        <v>100</v>
      </c>
      <c r="G18" s="8">
        <f t="shared" si="1"/>
        <v>112</v>
      </c>
      <c r="H18" s="9">
        <v>2</v>
      </c>
      <c r="I18" s="19">
        <v>88</v>
      </c>
      <c r="J18" s="11">
        <f t="shared" si="2"/>
        <v>90</v>
      </c>
      <c r="K18" s="17"/>
      <c r="L18" s="18"/>
      <c r="M18" s="8">
        <f t="shared" si="3"/>
        <v>0</v>
      </c>
      <c r="N18" s="9"/>
      <c r="O18" s="19"/>
      <c r="P18" s="11">
        <f t="shared" si="4"/>
        <v>0</v>
      </c>
      <c r="Q18" s="17"/>
      <c r="R18" s="18"/>
      <c r="S18" s="8">
        <f t="shared" si="5"/>
        <v>0</v>
      </c>
      <c r="T18" s="9"/>
      <c r="U18" s="19"/>
      <c r="V18" s="11">
        <f t="shared" si="6"/>
        <v>0</v>
      </c>
    </row>
    <row r="19" spans="1:22" x14ac:dyDescent="0.25">
      <c r="A19" s="65">
        <v>10</v>
      </c>
      <c r="B19" s="242" t="s">
        <v>36</v>
      </c>
      <c r="C19" s="144" t="s">
        <v>37</v>
      </c>
      <c r="D19" s="110">
        <f t="shared" si="0"/>
        <v>170</v>
      </c>
      <c r="E19" s="116">
        <v>0</v>
      </c>
      <c r="F19" s="63">
        <v>0</v>
      </c>
      <c r="G19" s="8">
        <f t="shared" si="1"/>
        <v>0</v>
      </c>
      <c r="H19" s="9">
        <v>4</v>
      </c>
      <c r="I19" s="19">
        <v>54</v>
      </c>
      <c r="J19" s="11">
        <f t="shared" si="2"/>
        <v>58</v>
      </c>
      <c r="K19" s="17">
        <v>2</v>
      </c>
      <c r="L19" s="18">
        <v>54</v>
      </c>
      <c r="M19" s="8">
        <f t="shared" si="3"/>
        <v>56</v>
      </c>
      <c r="N19" s="9">
        <v>2</v>
      </c>
      <c r="O19" s="19">
        <v>54</v>
      </c>
      <c r="P19" s="11">
        <f t="shared" si="4"/>
        <v>56</v>
      </c>
      <c r="Q19" s="17"/>
      <c r="R19" s="18"/>
      <c r="S19" s="8">
        <f t="shared" si="5"/>
        <v>0</v>
      </c>
      <c r="T19" s="9"/>
      <c r="U19" s="19"/>
      <c r="V19" s="11">
        <f t="shared" si="6"/>
        <v>0</v>
      </c>
    </row>
    <row r="20" spans="1:22" x14ac:dyDescent="0.25">
      <c r="A20" s="91">
        <v>11</v>
      </c>
      <c r="B20" s="242" t="s">
        <v>32</v>
      </c>
      <c r="C20" s="144" t="s">
        <v>39</v>
      </c>
      <c r="D20" s="74">
        <f t="shared" si="0"/>
        <v>167</v>
      </c>
      <c r="E20" s="116"/>
      <c r="F20" s="68"/>
      <c r="G20" s="8">
        <f t="shared" si="1"/>
        <v>0</v>
      </c>
      <c r="H20" s="9">
        <v>2</v>
      </c>
      <c r="I20" s="19">
        <v>54</v>
      </c>
      <c r="J20" s="11">
        <f t="shared" si="2"/>
        <v>56</v>
      </c>
      <c r="K20" s="17">
        <v>2</v>
      </c>
      <c r="L20" s="18">
        <v>54</v>
      </c>
      <c r="M20" s="8">
        <f t="shared" si="3"/>
        <v>56</v>
      </c>
      <c r="N20" s="9">
        <v>1</v>
      </c>
      <c r="O20" s="19">
        <v>54</v>
      </c>
      <c r="P20" s="11">
        <f t="shared" si="4"/>
        <v>55</v>
      </c>
      <c r="Q20" s="17"/>
      <c r="R20" s="18"/>
      <c r="S20" s="8">
        <f t="shared" si="5"/>
        <v>0</v>
      </c>
      <c r="T20" s="9"/>
      <c r="U20" s="19"/>
      <c r="V20" s="11">
        <f t="shared" si="6"/>
        <v>0</v>
      </c>
    </row>
    <row r="21" spans="1:22" x14ac:dyDescent="0.25">
      <c r="A21" s="72">
        <v>12</v>
      </c>
      <c r="B21" s="242" t="s">
        <v>74</v>
      </c>
      <c r="C21" s="242" t="s">
        <v>75</v>
      </c>
      <c r="D21" s="74">
        <f t="shared" si="0"/>
        <v>150</v>
      </c>
      <c r="E21" s="116"/>
      <c r="F21" s="63"/>
      <c r="G21" s="8">
        <f t="shared" si="1"/>
        <v>0</v>
      </c>
      <c r="H21" s="9"/>
      <c r="I21" s="19"/>
      <c r="J21" s="11">
        <f t="shared" si="2"/>
        <v>0</v>
      </c>
      <c r="K21" s="17">
        <v>12</v>
      </c>
      <c r="L21" s="18">
        <v>69</v>
      </c>
      <c r="M21" s="8">
        <f t="shared" si="3"/>
        <v>81</v>
      </c>
      <c r="N21" s="9">
        <v>8</v>
      </c>
      <c r="O21" s="19">
        <v>61</v>
      </c>
      <c r="P21" s="11">
        <f t="shared" si="4"/>
        <v>69</v>
      </c>
      <c r="Q21" s="17"/>
      <c r="R21" s="18"/>
      <c r="S21" s="8">
        <f t="shared" si="5"/>
        <v>0</v>
      </c>
      <c r="T21" s="9"/>
      <c r="U21" s="19"/>
      <c r="V21" s="11">
        <f t="shared" si="6"/>
        <v>0</v>
      </c>
    </row>
    <row r="22" spans="1:22" x14ac:dyDescent="0.25">
      <c r="A22" s="72">
        <v>13</v>
      </c>
      <c r="B22" s="243" t="s">
        <v>78</v>
      </c>
      <c r="C22" s="243" t="s">
        <v>79</v>
      </c>
      <c r="D22" s="110">
        <f t="shared" si="0"/>
        <v>113</v>
      </c>
      <c r="E22" s="116"/>
      <c r="F22" s="39"/>
      <c r="G22" s="8">
        <f t="shared" si="1"/>
        <v>0</v>
      </c>
      <c r="H22" s="14"/>
      <c r="I22" s="19"/>
      <c r="J22" s="11">
        <f t="shared" si="2"/>
        <v>0</v>
      </c>
      <c r="K22" s="80">
        <v>3</v>
      </c>
      <c r="L22" s="22">
        <v>54</v>
      </c>
      <c r="M22" s="8">
        <f t="shared" si="3"/>
        <v>57</v>
      </c>
      <c r="N22" s="9">
        <v>2</v>
      </c>
      <c r="O22" s="19">
        <v>54</v>
      </c>
      <c r="P22" s="11">
        <f t="shared" si="4"/>
        <v>56</v>
      </c>
      <c r="Q22" s="17"/>
      <c r="R22" s="18"/>
      <c r="S22" s="8">
        <f t="shared" si="5"/>
        <v>0</v>
      </c>
      <c r="T22" s="14"/>
      <c r="U22" s="21"/>
      <c r="V22" s="11">
        <f t="shared" si="6"/>
        <v>0</v>
      </c>
    </row>
    <row r="23" spans="1:22" x14ac:dyDescent="0.25">
      <c r="A23" s="67">
        <v>14</v>
      </c>
      <c r="B23" s="241" t="s">
        <v>40</v>
      </c>
      <c r="C23" s="144" t="s">
        <v>41</v>
      </c>
      <c r="D23" s="74">
        <f t="shared" si="0"/>
        <v>111</v>
      </c>
      <c r="E23" s="116"/>
      <c r="F23" s="63"/>
      <c r="G23" s="8">
        <f t="shared" si="1"/>
        <v>0</v>
      </c>
      <c r="H23" s="9">
        <v>2</v>
      </c>
      <c r="I23" s="19">
        <v>54</v>
      </c>
      <c r="J23" s="11">
        <f t="shared" si="2"/>
        <v>56</v>
      </c>
      <c r="K23" s="17">
        <v>1</v>
      </c>
      <c r="L23" s="18">
        <v>54</v>
      </c>
      <c r="M23" s="8">
        <f t="shared" si="3"/>
        <v>55</v>
      </c>
      <c r="N23" s="9">
        <v>0</v>
      </c>
      <c r="O23" s="19"/>
      <c r="P23" s="11">
        <f t="shared" si="4"/>
        <v>0</v>
      </c>
      <c r="Q23" s="17"/>
      <c r="R23" s="18"/>
      <c r="S23" s="8">
        <f t="shared" si="5"/>
        <v>0</v>
      </c>
      <c r="T23" s="9"/>
      <c r="U23" s="19"/>
      <c r="V23" s="11">
        <f t="shared" si="6"/>
        <v>0</v>
      </c>
    </row>
    <row r="24" spans="1:22" x14ac:dyDescent="0.25">
      <c r="A24" s="65">
        <v>15</v>
      </c>
      <c r="B24" s="242" t="s">
        <v>76</v>
      </c>
      <c r="C24" s="242" t="s">
        <v>77</v>
      </c>
      <c r="D24" s="74">
        <f t="shared" si="0"/>
        <v>82</v>
      </c>
      <c r="E24" s="115"/>
      <c r="F24" s="39"/>
      <c r="G24" s="8">
        <f t="shared" si="1"/>
        <v>0</v>
      </c>
      <c r="H24" s="9"/>
      <c r="I24" s="19"/>
      <c r="J24" s="11">
        <f t="shared" si="2"/>
        <v>0</v>
      </c>
      <c r="K24" s="17">
        <v>4</v>
      </c>
      <c r="L24" s="18">
        <v>78</v>
      </c>
      <c r="M24" s="8">
        <f t="shared" si="3"/>
        <v>82</v>
      </c>
      <c r="N24" s="14"/>
      <c r="O24" s="21"/>
      <c r="P24" s="11">
        <f t="shared" si="4"/>
        <v>0</v>
      </c>
      <c r="Q24" s="17"/>
      <c r="R24" s="18"/>
      <c r="S24" s="8">
        <f t="shared" si="5"/>
        <v>0</v>
      </c>
      <c r="T24" s="9"/>
      <c r="U24" s="19"/>
      <c r="V24" s="11">
        <f t="shared" si="6"/>
        <v>0</v>
      </c>
    </row>
    <row r="25" spans="1:22" x14ac:dyDescent="0.25">
      <c r="A25" s="91">
        <v>16</v>
      </c>
      <c r="B25" s="241" t="s">
        <v>28</v>
      </c>
      <c r="C25" s="144" t="s">
        <v>43</v>
      </c>
      <c r="D25" s="110">
        <f t="shared" ref="D25:D26" si="7">G25+J25+M25+P25+S25+V25</f>
        <v>2</v>
      </c>
      <c r="E25" s="116">
        <v>2</v>
      </c>
      <c r="F25" s="63">
        <v>0</v>
      </c>
      <c r="G25" s="8">
        <f t="shared" ref="G25:G26" si="8">E25+F25</f>
        <v>2</v>
      </c>
      <c r="H25" s="9">
        <v>0</v>
      </c>
      <c r="I25" s="19"/>
      <c r="J25" s="11">
        <f t="shared" ref="J25:J26" si="9">H25+I25</f>
        <v>0</v>
      </c>
      <c r="K25" s="17"/>
      <c r="L25" s="18"/>
      <c r="M25" s="8">
        <f t="shared" ref="M25:M26" si="10">K25+L25</f>
        <v>0</v>
      </c>
      <c r="N25" s="9"/>
      <c r="O25" s="19"/>
      <c r="P25" s="11">
        <f t="shared" ref="P25:P29" si="11">N25+O25</f>
        <v>0</v>
      </c>
      <c r="Q25" s="17"/>
      <c r="R25" s="18"/>
      <c r="S25" s="8">
        <f t="shared" si="5"/>
        <v>0</v>
      </c>
      <c r="T25" s="9"/>
      <c r="U25" s="19"/>
      <c r="V25" s="11">
        <f t="shared" si="6"/>
        <v>0</v>
      </c>
    </row>
    <row r="26" spans="1:22" x14ac:dyDescent="0.25">
      <c r="A26" s="72">
        <v>17</v>
      </c>
      <c r="B26" s="242" t="s">
        <v>31</v>
      </c>
      <c r="C26" s="144" t="s">
        <v>44</v>
      </c>
      <c r="D26" s="74">
        <f t="shared" si="7"/>
        <v>0</v>
      </c>
      <c r="E26" s="116">
        <v>0</v>
      </c>
      <c r="F26" s="63">
        <v>0</v>
      </c>
      <c r="G26" s="8">
        <f t="shared" si="8"/>
        <v>0</v>
      </c>
      <c r="H26" s="9">
        <v>0</v>
      </c>
      <c r="I26" s="19"/>
      <c r="J26" s="11">
        <f t="shared" si="9"/>
        <v>0</v>
      </c>
      <c r="K26" s="17">
        <v>0</v>
      </c>
      <c r="L26" s="18"/>
      <c r="M26" s="8">
        <f t="shared" si="10"/>
        <v>0</v>
      </c>
      <c r="N26" s="9"/>
      <c r="O26" s="19"/>
      <c r="P26" s="11">
        <f t="shared" si="11"/>
        <v>0</v>
      </c>
      <c r="Q26" s="80"/>
      <c r="R26" s="22"/>
      <c r="S26" s="8">
        <f t="shared" si="5"/>
        <v>0</v>
      </c>
      <c r="T26" s="9"/>
      <c r="U26" s="19"/>
      <c r="V26" s="11">
        <f t="shared" si="6"/>
        <v>0</v>
      </c>
    </row>
    <row r="27" spans="1:22" x14ac:dyDescent="0.25">
      <c r="A27" s="72">
        <v>18</v>
      </c>
      <c r="B27" s="41"/>
      <c r="C27" s="114"/>
      <c r="D27" s="74">
        <f t="shared" ref="D27:D29" si="12">G27+J27+M27+P27+S27+V27</f>
        <v>0</v>
      </c>
      <c r="E27" s="117"/>
      <c r="F27" s="63"/>
      <c r="G27" s="8">
        <f t="shared" ref="G27:G29" si="13">E27+F27</f>
        <v>0</v>
      </c>
      <c r="H27" s="38"/>
      <c r="I27" s="19"/>
      <c r="J27" s="11">
        <f t="shared" ref="J27:J29" si="14">H27+I27</f>
        <v>0</v>
      </c>
      <c r="K27" s="61"/>
      <c r="L27" s="18"/>
      <c r="M27" s="8">
        <f t="shared" ref="M27:M29" si="15">K27+L27</f>
        <v>0</v>
      </c>
      <c r="N27" s="9"/>
      <c r="O27" s="19"/>
      <c r="P27" s="11">
        <f t="shared" si="11"/>
        <v>0</v>
      </c>
      <c r="Q27" s="61"/>
      <c r="R27" s="18"/>
      <c r="S27" s="8">
        <f t="shared" si="5"/>
        <v>0</v>
      </c>
      <c r="T27" s="9"/>
      <c r="U27" s="19"/>
      <c r="V27" s="11">
        <f t="shared" si="6"/>
        <v>0</v>
      </c>
    </row>
    <row r="28" spans="1:22" x14ac:dyDescent="0.25">
      <c r="A28" s="67">
        <v>19</v>
      </c>
      <c r="B28" s="41"/>
      <c r="C28" s="113"/>
      <c r="D28" s="110">
        <f t="shared" si="12"/>
        <v>0</v>
      </c>
      <c r="E28" s="116"/>
      <c r="F28" s="63"/>
      <c r="G28" s="8">
        <f t="shared" si="13"/>
        <v>0</v>
      </c>
      <c r="H28" s="9"/>
      <c r="I28" s="19"/>
      <c r="J28" s="11">
        <f t="shared" si="14"/>
        <v>0</v>
      </c>
      <c r="K28" s="17"/>
      <c r="L28" s="18"/>
      <c r="M28" s="8">
        <f t="shared" si="15"/>
        <v>0</v>
      </c>
      <c r="N28" s="9"/>
      <c r="O28" s="19"/>
      <c r="P28" s="11">
        <f t="shared" si="11"/>
        <v>0</v>
      </c>
      <c r="Q28" s="17"/>
      <c r="R28" s="18"/>
      <c r="S28" s="8">
        <f t="shared" si="5"/>
        <v>0</v>
      </c>
      <c r="T28" s="9"/>
      <c r="U28" s="19"/>
      <c r="V28" s="11">
        <f t="shared" si="6"/>
        <v>0</v>
      </c>
    </row>
    <row r="29" spans="1:22" ht="15.75" thickBot="1" x14ac:dyDescent="0.3">
      <c r="A29" s="93">
        <v>20</v>
      </c>
      <c r="B29" s="118"/>
      <c r="C29" s="119"/>
      <c r="D29" s="108">
        <f t="shared" si="12"/>
        <v>0</v>
      </c>
      <c r="E29" s="120"/>
      <c r="F29" s="64"/>
      <c r="G29" s="53">
        <f t="shared" si="13"/>
        <v>0</v>
      </c>
      <c r="H29" s="121"/>
      <c r="I29" s="55"/>
      <c r="J29" s="56">
        <f t="shared" si="14"/>
        <v>0</v>
      </c>
      <c r="K29" s="51"/>
      <c r="L29" s="52"/>
      <c r="M29" s="53">
        <f t="shared" si="15"/>
        <v>0</v>
      </c>
      <c r="N29" s="122"/>
      <c r="O29" s="55"/>
      <c r="P29" s="56">
        <f t="shared" si="11"/>
        <v>0</v>
      </c>
      <c r="Q29" s="51"/>
      <c r="R29" s="52"/>
      <c r="S29" s="53">
        <f t="shared" si="5"/>
        <v>0</v>
      </c>
      <c r="T29" s="122"/>
      <c r="U29" s="55"/>
      <c r="V29" s="56">
        <f t="shared" si="6"/>
        <v>0</v>
      </c>
    </row>
    <row r="32" spans="1:22" x14ac:dyDescent="0.25">
      <c r="A32" s="96"/>
      <c r="B32" s="102"/>
      <c r="C32" s="103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  <row r="33" spans="1:16" x14ac:dyDescent="0.25">
      <c r="A33" s="97"/>
      <c r="B33" s="98"/>
      <c r="C33" s="104"/>
      <c r="D33" s="105"/>
      <c r="E33" s="99"/>
      <c r="F33" s="101"/>
      <c r="G33" s="100"/>
      <c r="H33" s="101"/>
      <c r="I33" s="101"/>
      <c r="J33" s="100"/>
      <c r="K33" s="101"/>
      <c r="L33" s="101"/>
      <c r="M33" s="100"/>
      <c r="N33" s="101"/>
      <c r="O33" s="101"/>
      <c r="P33" s="100"/>
    </row>
    <row r="34" spans="1:16" x14ac:dyDescent="0.25">
      <c r="A34" s="96"/>
      <c r="B34" s="102"/>
      <c r="C34" s="103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x14ac:dyDescent="0.25">
      <c r="A35" s="96"/>
      <c r="B35" s="102"/>
      <c r="C35" s="103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x14ac:dyDescent="0.25">
      <c r="A36" s="97"/>
      <c r="B36" s="98"/>
      <c r="C36" s="104"/>
      <c r="D36" s="105"/>
      <c r="E36" s="99"/>
      <c r="F36" s="101"/>
      <c r="G36" s="100"/>
      <c r="H36" s="101"/>
      <c r="I36" s="101"/>
      <c r="J36" s="100"/>
      <c r="K36" s="101"/>
      <c r="L36" s="101"/>
      <c r="M36" s="100"/>
      <c r="N36" s="101"/>
      <c r="O36" s="101"/>
      <c r="P36" s="100"/>
    </row>
    <row r="37" spans="1:16" x14ac:dyDescent="0.25">
      <c r="A37" s="97"/>
      <c r="B37" s="98"/>
      <c r="C37" s="104"/>
      <c r="D37" s="105"/>
      <c r="E37" s="99"/>
      <c r="F37" s="99"/>
      <c r="G37" s="100"/>
      <c r="H37" s="101"/>
      <c r="I37" s="101"/>
      <c r="J37" s="100"/>
      <c r="K37" s="101"/>
      <c r="L37" s="101"/>
      <c r="M37" s="100"/>
      <c r="N37" s="101"/>
      <c r="O37" s="101"/>
      <c r="P37" s="100"/>
    </row>
    <row r="38" spans="1:16" x14ac:dyDescent="0.25">
      <c r="A38" s="97"/>
      <c r="B38" s="98"/>
      <c r="C38" s="104"/>
      <c r="D38" s="105"/>
      <c r="E38" s="106"/>
      <c r="F38" s="99"/>
      <c r="G38" s="100"/>
      <c r="H38" s="107"/>
      <c r="I38" s="101"/>
      <c r="J38" s="100"/>
      <c r="K38" s="107"/>
      <c r="L38" s="101"/>
      <c r="M38" s="100"/>
      <c r="N38" s="101"/>
      <c r="O38" s="101"/>
      <c r="P38" s="100"/>
    </row>
    <row r="39" spans="1:16" x14ac:dyDescent="0.25">
      <c r="A39" s="96"/>
      <c r="B39" s="102"/>
      <c r="C39" s="103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</sheetData>
  <autoFilter ref="B9:P9">
    <sortState ref="B9:P25">
      <sortCondition descending="1" ref="D8"/>
    </sortState>
  </autoFilter>
  <sortState ref="B10:P24">
    <sortCondition descending="1" ref="D10:D24"/>
  </sortState>
  <mergeCells count="14">
    <mergeCell ref="G2:Q3"/>
    <mergeCell ref="G4:Q5"/>
    <mergeCell ref="Q7:S7"/>
    <mergeCell ref="T7:V7"/>
    <mergeCell ref="Q8:S8"/>
    <mergeCell ref="T8:V8"/>
    <mergeCell ref="E8:G8"/>
    <mergeCell ref="H8:J8"/>
    <mergeCell ref="K8:M8"/>
    <mergeCell ref="N8:P8"/>
    <mergeCell ref="E7:G7"/>
    <mergeCell ref="H7:J7"/>
    <mergeCell ref="K7:M7"/>
    <mergeCell ref="N7:P7"/>
  </mergeCells>
  <pageMargins left="0.51181102362204722" right="0.31496062992125984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4"/>
  <sheetViews>
    <sheetView zoomScale="80" zoomScaleNormal="80" workbookViewId="0">
      <selection activeCell="I24" sqref="I24"/>
    </sheetView>
  </sheetViews>
  <sheetFormatPr defaultRowHeight="15" x14ac:dyDescent="0.25"/>
  <cols>
    <col min="1" max="1" width="5.28515625" customWidth="1"/>
    <col min="2" max="2" width="8" style="29" customWidth="1"/>
    <col min="3" max="3" width="27.42578125" style="28" bestFit="1" customWidth="1"/>
    <col min="5" max="10" width="8.85546875" customWidth="1"/>
    <col min="13" max="13" width="9.42578125" customWidth="1"/>
  </cols>
  <sheetData>
    <row r="2" spans="1:19" ht="15" customHeight="1" x14ac:dyDescent="0.35">
      <c r="F2" s="212" t="s">
        <v>6</v>
      </c>
      <c r="G2" s="212"/>
      <c r="H2" s="212"/>
      <c r="I2" s="212"/>
      <c r="J2" s="212"/>
      <c r="K2" s="212"/>
      <c r="L2" s="212"/>
      <c r="M2" s="212"/>
      <c r="N2" s="212"/>
      <c r="O2" s="212"/>
      <c r="P2" s="30"/>
    </row>
    <row r="3" spans="1:19" ht="15" customHeight="1" x14ac:dyDescent="0.35"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30"/>
    </row>
    <row r="4" spans="1:19" ht="15" customHeight="1" x14ac:dyDescent="0.35">
      <c r="F4" s="212" t="s">
        <v>132</v>
      </c>
      <c r="G4" s="212"/>
      <c r="H4" s="212"/>
      <c r="I4" s="212"/>
      <c r="J4" s="212"/>
      <c r="K4" s="212"/>
      <c r="L4" s="212"/>
      <c r="M4" s="212"/>
      <c r="N4" s="212"/>
      <c r="O4" s="212"/>
      <c r="P4" s="30"/>
    </row>
    <row r="5" spans="1:19" ht="15" customHeight="1" x14ac:dyDescent="0.35"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30"/>
    </row>
    <row r="6" spans="1:19" ht="15.75" thickBot="1" x14ac:dyDescent="0.3"/>
    <row r="7" spans="1:19" ht="15" customHeight="1" thickBot="1" x14ac:dyDescent="0.3">
      <c r="A7" s="33"/>
      <c r="B7" s="58"/>
      <c r="C7" s="59"/>
      <c r="D7" s="34"/>
      <c r="E7" s="206" t="s">
        <v>13</v>
      </c>
      <c r="F7" s="207"/>
      <c r="G7" s="208"/>
      <c r="H7" s="206" t="s">
        <v>61</v>
      </c>
      <c r="I7" s="207"/>
      <c r="J7" s="208"/>
      <c r="K7" s="206" t="s">
        <v>60</v>
      </c>
      <c r="L7" s="207"/>
      <c r="M7" s="208"/>
      <c r="N7" s="206" t="s">
        <v>133</v>
      </c>
      <c r="O7" s="207"/>
      <c r="P7" s="208"/>
      <c r="Q7" s="206" t="s">
        <v>59</v>
      </c>
      <c r="R7" s="207"/>
      <c r="S7" s="208"/>
    </row>
    <row r="8" spans="1:19" ht="15.75" customHeight="1" thickBot="1" x14ac:dyDescent="0.3">
      <c r="A8" s="35"/>
      <c r="B8" s="36"/>
      <c r="C8" s="60"/>
      <c r="D8" s="37"/>
      <c r="E8" s="209" t="s">
        <v>17</v>
      </c>
      <c r="F8" s="210"/>
      <c r="G8" s="211"/>
      <c r="H8" s="209" t="s">
        <v>22</v>
      </c>
      <c r="I8" s="210"/>
      <c r="J8" s="211"/>
      <c r="K8" s="209" t="s">
        <v>80</v>
      </c>
      <c r="L8" s="210"/>
      <c r="M8" s="211"/>
      <c r="N8" s="209" t="s">
        <v>134</v>
      </c>
      <c r="O8" s="210"/>
      <c r="P8" s="211"/>
      <c r="Q8" s="209" t="s">
        <v>21</v>
      </c>
      <c r="R8" s="210"/>
      <c r="S8" s="211"/>
    </row>
    <row r="9" spans="1:19" ht="15.75" thickBot="1" x14ac:dyDescent="0.3">
      <c r="A9" s="81"/>
      <c r="B9" s="82" t="s">
        <v>0</v>
      </c>
      <c r="C9" s="83" t="s">
        <v>1</v>
      </c>
      <c r="D9" s="84" t="s">
        <v>2</v>
      </c>
      <c r="E9" s="85" t="s">
        <v>3</v>
      </c>
      <c r="F9" s="86" t="s">
        <v>4</v>
      </c>
      <c r="G9" s="75" t="s">
        <v>5</v>
      </c>
      <c r="H9" s="87" t="s">
        <v>3</v>
      </c>
      <c r="I9" s="88" t="s">
        <v>4</v>
      </c>
      <c r="J9" s="89" t="s">
        <v>5</v>
      </c>
      <c r="K9" s="85" t="s">
        <v>3</v>
      </c>
      <c r="L9" s="86" t="s">
        <v>4</v>
      </c>
      <c r="M9" s="75" t="s">
        <v>5</v>
      </c>
      <c r="N9" s="87" t="s">
        <v>3</v>
      </c>
      <c r="O9" s="88" t="s">
        <v>4</v>
      </c>
      <c r="P9" s="89" t="s">
        <v>5</v>
      </c>
      <c r="Q9" s="124" t="s">
        <v>3</v>
      </c>
      <c r="R9" s="125" t="s">
        <v>4</v>
      </c>
      <c r="S9" s="126" t="s">
        <v>5</v>
      </c>
    </row>
    <row r="10" spans="1:19" x14ac:dyDescent="0.25">
      <c r="A10" s="71">
        <v>1</v>
      </c>
      <c r="B10" s="148" t="s">
        <v>47</v>
      </c>
      <c r="C10" s="246" t="s">
        <v>48</v>
      </c>
      <c r="D10" s="44">
        <f t="shared" ref="D10:D32" si="0">G10+J10+M10+P10+S10</f>
        <v>246</v>
      </c>
      <c r="E10" s="166">
        <v>12</v>
      </c>
      <c r="F10" s="45">
        <v>78</v>
      </c>
      <c r="G10" s="46">
        <f t="shared" ref="G10:G32" si="1">E10+F10</f>
        <v>90</v>
      </c>
      <c r="H10" s="50">
        <v>12</v>
      </c>
      <c r="I10" s="47">
        <v>54</v>
      </c>
      <c r="J10" s="48">
        <f t="shared" ref="J10:J32" si="2">H10+I10</f>
        <v>66</v>
      </c>
      <c r="K10" s="169">
        <v>12</v>
      </c>
      <c r="L10" s="49">
        <v>78</v>
      </c>
      <c r="M10" s="46">
        <f t="shared" ref="M10:M32" si="3">K10+L10</f>
        <v>90</v>
      </c>
      <c r="N10" s="50"/>
      <c r="O10" s="47"/>
      <c r="P10" s="48">
        <f t="shared" ref="P10:P34" si="4">N10+O10</f>
        <v>0</v>
      </c>
      <c r="Q10" s="127"/>
      <c r="R10" s="128"/>
      <c r="S10" s="129">
        <f t="shared" ref="S10:S34" si="5">Q10+R10</f>
        <v>0</v>
      </c>
    </row>
    <row r="11" spans="1:19" x14ac:dyDescent="0.25">
      <c r="A11" s="72">
        <v>3</v>
      </c>
      <c r="B11" s="147" t="s">
        <v>55</v>
      </c>
      <c r="C11" s="247" t="s">
        <v>56</v>
      </c>
      <c r="D11" s="40">
        <f t="shared" si="0"/>
        <v>242</v>
      </c>
      <c r="E11" s="63">
        <v>6</v>
      </c>
      <c r="F11" s="24">
        <v>100</v>
      </c>
      <c r="G11" s="8">
        <f t="shared" si="1"/>
        <v>106</v>
      </c>
      <c r="H11" s="14">
        <v>8</v>
      </c>
      <c r="I11" s="10">
        <v>61</v>
      </c>
      <c r="J11" s="11">
        <f t="shared" si="2"/>
        <v>69</v>
      </c>
      <c r="K11" s="12">
        <v>6</v>
      </c>
      <c r="L11" s="7">
        <v>61</v>
      </c>
      <c r="M11" s="8">
        <f t="shared" si="3"/>
        <v>67</v>
      </c>
      <c r="N11" s="9"/>
      <c r="O11" s="10"/>
      <c r="P11" s="11">
        <f t="shared" si="4"/>
        <v>0</v>
      </c>
      <c r="Q11" s="130"/>
      <c r="R11" s="131"/>
      <c r="S11" s="132">
        <f t="shared" si="5"/>
        <v>0</v>
      </c>
    </row>
    <row r="12" spans="1:19" x14ac:dyDescent="0.25">
      <c r="A12" s="72">
        <v>2</v>
      </c>
      <c r="B12" s="148" t="s">
        <v>49</v>
      </c>
      <c r="C12" s="247" t="s">
        <v>50</v>
      </c>
      <c r="D12" s="40">
        <f t="shared" si="0"/>
        <v>240</v>
      </c>
      <c r="E12" s="63">
        <v>3</v>
      </c>
      <c r="F12" s="111">
        <v>61</v>
      </c>
      <c r="G12" s="70">
        <f t="shared" si="1"/>
        <v>64</v>
      </c>
      <c r="H12" s="9">
        <v>3</v>
      </c>
      <c r="I12" s="10">
        <v>69</v>
      </c>
      <c r="J12" s="11">
        <f t="shared" si="2"/>
        <v>72</v>
      </c>
      <c r="K12" s="12">
        <v>4</v>
      </c>
      <c r="L12" s="13">
        <v>100</v>
      </c>
      <c r="M12" s="8">
        <f t="shared" si="3"/>
        <v>104</v>
      </c>
      <c r="N12" s="9"/>
      <c r="O12" s="10"/>
      <c r="P12" s="11">
        <f t="shared" si="4"/>
        <v>0</v>
      </c>
      <c r="Q12" s="130"/>
      <c r="R12" s="131"/>
      <c r="S12" s="132">
        <f t="shared" si="5"/>
        <v>0</v>
      </c>
    </row>
    <row r="13" spans="1:19" x14ac:dyDescent="0.25">
      <c r="A13" s="72">
        <v>4</v>
      </c>
      <c r="B13" s="149" t="s">
        <v>29</v>
      </c>
      <c r="C13" s="247" t="s">
        <v>33</v>
      </c>
      <c r="D13" s="95">
        <f t="shared" si="0"/>
        <v>232</v>
      </c>
      <c r="E13" s="63">
        <v>10</v>
      </c>
      <c r="F13" s="25">
        <v>69</v>
      </c>
      <c r="G13" s="8">
        <f t="shared" si="1"/>
        <v>79</v>
      </c>
      <c r="H13" s="14">
        <v>2</v>
      </c>
      <c r="I13" s="77">
        <v>88</v>
      </c>
      <c r="J13" s="11">
        <f t="shared" si="2"/>
        <v>90</v>
      </c>
      <c r="K13" s="90">
        <v>2</v>
      </c>
      <c r="L13" s="13">
        <v>61</v>
      </c>
      <c r="M13" s="8">
        <f t="shared" si="3"/>
        <v>63</v>
      </c>
      <c r="N13" s="9"/>
      <c r="O13" s="16"/>
      <c r="P13" s="11">
        <f t="shared" si="4"/>
        <v>0</v>
      </c>
      <c r="Q13" s="130"/>
      <c r="R13" s="133"/>
      <c r="S13" s="132">
        <f t="shared" si="5"/>
        <v>0</v>
      </c>
    </row>
    <row r="14" spans="1:19" x14ac:dyDescent="0.25">
      <c r="A14" s="67">
        <v>5</v>
      </c>
      <c r="B14" s="150" t="s">
        <v>30</v>
      </c>
      <c r="C14" s="247" t="s">
        <v>42</v>
      </c>
      <c r="D14" s="40">
        <f t="shared" si="0"/>
        <v>169</v>
      </c>
      <c r="E14" s="78">
        <v>1</v>
      </c>
      <c r="F14" s="24">
        <v>54</v>
      </c>
      <c r="G14" s="8">
        <f t="shared" si="1"/>
        <v>55</v>
      </c>
      <c r="H14" s="9">
        <v>4</v>
      </c>
      <c r="I14" s="19">
        <v>54</v>
      </c>
      <c r="J14" s="11">
        <f t="shared" si="2"/>
        <v>58</v>
      </c>
      <c r="K14" s="17">
        <v>2</v>
      </c>
      <c r="L14" s="18">
        <v>54</v>
      </c>
      <c r="M14" s="8">
        <f t="shared" si="3"/>
        <v>56</v>
      </c>
      <c r="N14" s="9"/>
      <c r="O14" s="19"/>
      <c r="P14" s="11">
        <f t="shared" si="4"/>
        <v>0</v>
      </c>
      <c r="Q14" s="130"/>
      <c r="R14" s="134"/>
      <c r="S14" s="132">
        <f t="shared" si="5"/>
        <v>0</v>
      </c>
    </row>
    <row r="15" spans="1:19" x14ac:dyDescent="0.25">
      <c r="A15" s="91">
        <v>6</v>
      </c>
      <c r="B15" s="148" t="s">
        <v>34</v>
      </c>
      <c r="C15" s="247" t="s">
        <v>35</v>
      </c>
      <c r="D15" s="40">
        <f t="shared" si="0"/>
        <v>157</v>
      </c>
      <c r="E15" s="63">
        <v>4</v>
      </c>
      <c r="F15" s="26">
        <v>61</v>
      </c>
      <c r="G15" s="70">
        <f t="shared" si="1"/>
        <v>65</v>
      </c>
      <c r="H15" s="9"/>
      <c r="I15" s="19"/>
      <c r="J15" s="11">
        <f t="shared" si="2"/>
        <v>0</v>
      </c>
      <c r="K15" s="20">
        <v>4</v>
      </c>
      <c r="L15" s="22">
        <v>88</v>
      </c>
      <c r="M15" s="8">
        <f t="shared" si="3"/>
        <v>92</v>
      </c>
      <c r="N15" s="9"/>
      <c r="O15" s="19"/>
      <c r="P15" s="11">
        <f t="shared" si="4"/>
        <v>0</v>
      </c>
      <c r="Q15" s="130"/>
      <c r="R15" s="134"/>
      <c r="S15" s="132">
        <f t="shared" si="5"/>
        <v>0</v>
      </c>
    </row>
    <row r="16" spans="1:19" x14ac:dyDescent="0.25">
      <c r="A16" s="72">
        <v>7</v>
      </c>
      <c r="B16" s="147" t="s">
        <v>57</v>
      </c>
      <c r="C16" s="247" t="s">
        <v>58</v>
      </c>
      <c r="D16" s="95">
        <f t="shared" si="0"/>
        <v>125</v>
      </c>
      <c r="E16" s="63">
        <v>2</v>
      </c>
      <c r="F16" s="26">
        <v>61</v>
      </c>
      <c r="G16" s="8">
        <f t="shared" si="1"/>
        <v>63</v>
      </c>
      <c r="H16" s="9">
        <v>1</v>
      </c>
      <c r="I16" s="19">
        <v>61</v>
      </c>
      <c r="J16" s="11">
        <f t="shared" si="2"/>
        <v>62</v>
      </c>
      <c r="K16" s="17"/>
      <c r="L16" s="18"/>
      <c r="M16" s="8">
        <f t="shared" si="3"/>
        <v>0</v>
      </c>
      <c r="N16" s="9"/>
      <c r="O16" s="19"/>
      <c r="P16" s="11">
        <f t="shared" si="4"/>
        <v>0</v>
      </c>
      <c r="Q16" s="130"/>
      <c r="R16" s="134"/>
      <c r="S16" s="132">
        <f t="shared" si="5"/>
        <v>0</v>
      </c>
    </row>
    <row r="17" spans="1:19" x14ac:dyDescent="0.25">
      <c r="A17" s="72">
        <v>12</v>
      </c>
      <c r="B17" s="147" t="s">
        <v>27</v>
      </c>
      <c r="C17" s="247" t="s">
        <v>38</v>
      </c>
      <c r="D17" s="40">
        <f t="shared" si="0"/>
        <v>112</v>
      </c>
      <c r="E17" s="123">
        <v>3</v>
      </c>
      <c r="F17" s="161">
        <v>54</v>
      </c>
      <c r="G17" s="8">
        <f t="shared" si="1"/>
        <v>57</v>
      </c>
      <c r="H17" s="9"/>
      <c r="I17" s="19"/>
      <c r="J17" s="11">
        <f t="shared" si="2"/>
        <v>0</v>
      </c>
      <c r="K17" s="17">
        <v>1</v>
      </c>
      <c r="L17" s="18">
        <v>54</v>
      </c>
      <c r="M17" s="8">
        <f t="shared" si="3"/>
        <v>55</v>
      </c>
      <c r="N17" s="14"/>
      <c r="O17" s="19"/>
      <c r="P17" s="11">
        <f t="shared" si="4"/>
        <v>0</v>
      </c>
      <c r="Q17" s="135"/>
      <c r="R17" s="134"/>
      <c r="S17" s="132">
        <f t="shared" si="5"/>
        <v>0</v>
      </c>
    </row>
    <row r="18" spans="1:19" x14ac:dyDescent="0.25">
      <c r="A18" s="72">
        <v>8</v>
      </c>
      <c r="B18" s="148" t="s">
        <v>45</v>
      </c>
      <c r="C18" s="247" t="s">
        <v>46</v>
      </c>
      <c r="D18" s="40">
        <f t="shared" si="0"/>
        <v>90</v>
      </c>
      <c r="E18" s="167">
        <v>2</v>
      </c>
      <c r="F18" s="168">
        <v>88</v>
      </c>
      <c r="G18" s="70">
        <f t="shared" si="1"/>
        <v>90</v>
      </c>
      <c r="H18" s="9"/>
      <c r="I18" s="19"/>
      <c r="J18" s="11">
        <f t="shared" si="2"/>
        <v>0</v>
      </c>
      <c r="K18" s="17"/>
      <c r="L18" s="18"/>
      <c r="M18" s="8">
        <f t="shared" si="3"/>
        <v>0</v>
      </c>
      <c r="N18" s="9"/>
      <c r="O18" s="19"/>
      <c r="P18" s="11">
        <f t="shared" si="4"/>
        <v>0</v>
      </c>
      <c r="Q18" s="130"/>
      <c r="R18" s="134"/>
      <c r="S18" s="132">
        <f t="shared" si="5"/>
        <v>0</v>
      </c>
    </row>
    <row r="19" spans="1:19" x14ac:dyDescent="0.25">
      <c r="A19" s="67">
        <v>9</v>
      </c>
      <c r="B19" s="148" t="s">
        <v>71</v>
      </c>
      <c r="C19" s="248" t="s">
        <v>70</v>
      </c>
      <c r="D19" s="95">
        <f t="shared" si="0"/>
        <v>79</v>
      </c>
      <c r="E19" s="63"/>
      <c r="F19" s="63"/>
      <c r="G19" s="8">
        <f t="shared" si="1"/>
        <v>0</v>
      </c>
      <c r="H19" s="9">
        <v>1</v>
      </c>
      <c r="I19" s="19">
        <v>78</v>
      </c>
      <c r="J19" s="11">
        <f t="shared" si="2"/>
        <v>79</v>
      </c>
      <c r="K19" s="17"/>
      <c r="L19" s="18"/>
      <c r="M19" s="8">
        <f t="shared" si="3"/>
        <v>0</v>
      </c>
      <c r="N19" s="14"/>
      <c r="O19" s="19"/>
      <c r="P19" s="11">
        <f t="shared" si="4"/>
        <v>0</v>
      </c>
      <c r="Q19" s="135"/>
      <c r="R19" s="134"/>
      <c r="S19" s="132">
        <f t="shared" si="5"/>
        <v>0</v>
      </c>
    </row>
    <row r="20" spans="1:19" x14ac:dyDescent="0.25">
      <c r="A20" s="91">
        <v>10</v>
      </c>
      <c r="B20" s="163" t="s">
        <v>81</v>
      </c>
      <c r="C20" s="249" t="s">
        <v>62</v>
      </c>
      <c r="D20" s="40">
        <f t="shared" si="0"/>
        <v>71</v>
      </c>
      <c r="E20" s="63"/>
      <c r="F20" s="23"/>
      <c r="G20" s="8">
        <f t="shared" si="1"/>
        <v>0</v>
      </c>
      <c r="H20" s="9"/>
      <c r="I20" s="19"/>
      <c r="J20" s="11">
        <f t="shared" si="2"/>
        <v>0</v>
      </c>
      <c r="K20" s="17">
        <v>10</v>
      </c>
      <c r="L20" s="18">
        <v>61</v>
      </c>
      <c r="M20" s="8">
        <f t="shared" si="3"/>
        <v>71</v>
      </c>
      <c r="N20" s="9"/>
      <c r="O20" s="19"/>
      <c r="P20" s="11">
        <f t="shared" si="4"/>
        <v>0</v>
      </c>
      <c r="Q20" s="130"/>
      <c r="R20" s="134"/>
      <c r="S20" s="132">
        <f t="shared" si="5"/>
        <v>0</v>
      </c>
    </row>
    <row r="21" spans="1:19" x14ac:dyDescent="0.25">
      <c r="A21" s="72">
        <v>11</v>
      </c>
      <c r="B21" s="148" t="s">
        <v>63</v>
      </c>
      <c r="C21" s="248" t="s">
        <v>62</v>
      </c>
      <c r="D21" s="40">
        <f t="shared" si="0"/>
        <v>64</v>
      </c>
      <c r="E21" s="63"/>
      <c r="F21" s="63"/>
      <c r="G21" s="70">
        <f t="shared" si="1"/>
        <v>0</v>
      </c>
      <c r="H21" s="9">
        <v>3</v>
      </c>
      <c r="I21" s="19">
        <v>61</v>
      </c>
      <c r="J21" s="11">
        <f t="shared" si="2"/>
        <v>64</v>
      </c>
      <c r="K21" s="17"/>
      <c r="L21" s="18"/>
      <c r="M21" s="8">
        <f t="shared" si="3"/>
        <v>0</v>
      </c>
      <c r="N21" s="14"/>
      <c r="O21" s="21"/>
      <c r="P21" s="11">
        <f t="shared" si="4"/>
        <v>0</v>
      </c>
      <c r="Q21" s="135"/>
      <c r="R21" s="136"/>
      <c r="S21" s="132">
        <f t="shared" si="5"/>
        <v>0</v>
      </c>
    </row>
    <row r="22" spans="1:19" x14ac:dyDescent="0.25">
      <c r="A22" s="72">
        <v>13</v>
      </c>
      <c r="B22" s="155" t="s">
        <v>36</v>
      </c>
      <c r="C22" s="250" t="s">
        <v>37</v>
      </c>
      <c r="D22" s="95">
        <f t="shared" si="0"/>
        <v>58</v>
      </c>
      <c r="E22" s="63">
        <v>4</v>
      </c>
      <c r="F22" s="63">
        <v>54</v>
      </c>
      <c r="G22" s="8">
        <f t="shared" si="1"/>
        <v>58</v>
      </c>
      <c r="H22" s="9"/>
      <c r="I22" s="19"/>
      <c r="J22" s="11">
        <f t="shared" si="2"/>
        <v>0</v>
      </c>
      <c r="K22" s="17"/>
      <c r="L22" s="18"/>
      <c r="M22" s="8">
        <f t="shared" si="3"/>
        <v>0</v>
      </c>
      <c r="N22" s="9"/>
      <c r="O22" s="19"/>
      <c r="P22" s="11">
        <f t="shared" si="4"/>
        <v>0</v>
      </c>
      <c r="Q22" s="130"/>
      <c r="R22" s="134"/>
      <c r="S22" s="132">
        <f t="shared" si="5"/>
        <v>0</v>
      </c>
    </row>
    <row r="23" spans="1:19" x14ac:dyDescent="0.25">
      <c r="A23" s="72">
        <v>14</v>
      </c>
      <c r="B23" s="163" t="s">
        <v>82</v>
      </c>
      <c r="C23" s="249" t="s">
        <v>83</v>
      </c>
      <c r="D23" s="40">
        <f t="shared" si="0"/>
        <v>57</v>
      </c>
      <c r="E23" s="63"/>
      <c r="F23" s="63"/>
      <c r="G23" s="8">
        <f t="shared" si="1"/>
        <v>0</v>
      </c>
      <c r="H23" s="9"/>
      <c r="I23" s="19"/>
      <c r="J23" s="11">
        <f t="shared" si="2"/>
        <v>0</v>
      </c>
      <c r="K23" s="17">
        <v>3</v>
      </c>
      <c r="L23" s="18">
        <v>54</v>
      </c>
      <c r="M23" s="8">
        <f t="shared" si="3"/>
        <v>57</v>
      </c>
      <c r="N23" s="9"/>
      <c r="O23" s="19"/>
      <c r="P23" s="11">
        <f t="shared" si="4"/>
        <v>0</v>
      </c>
      <c r="Q23" s="130"/>
      <c r="R23" s="134"/>
      <c r="S23" s="132">
        <f t="shared" si="5"/>
        <v>0</v>
      </c>
    </row>
    <row r="24" spans="1:19" x14ac:dyDescent="0.25">
      <c r="A24" s="67">
        <v>15</v>
      </c>
      <c r="B24" s="145" t="s">
        <v>32</v>
      </c>
      <c r="C24" s="247" t="s">
        <v>39</v>
      </c>
      <c r="D24" s="40">
        <f t="shared" si="0"/>
        <v>56</v>
      </c>
      <c r="E24" s="63">
        <v>2</v>
      </c>
      <c r="F24" s="63">
        <v>54</v>
      </c>
      <c r="G24" s="70">
        <f t="shared" si="1"/>
        <v>56</v>
      </c>
      <c r="H24" s="9"/>
      <c r="I24" s="19"/>
      <c r="J24" s="11">
        <f t="shared" si="2"/>
        <v>0</v>
      </c>
      <c r="K24" s="20"/>
      <c r="L24" s="18"/>
      <c r="M24" s="8">
        <f t="shared" si="3"/>
        <v>0</v>
      </c>
      <c r="N24" s="9"/>
      <c r="O24" s="19"/>
      <c r="P24" s="11">
        <f t="shared" si="4"/>
        <v>0</v>
      </c>
      <c r="Q24" s="130"/>
      <c r="R24" s="134"/>
      <c r="S24" s="132">
        <f t="shared" si="5"/>
        <v>0</v>
      </c>
    </row>
    <row r="25" spans="1:19" x14ac:dyDescent="0.25">
      <c r="A25" s="91">
        <v>16</v>
      </c>
      <c r="B25" s="164" t="s">
        <v>67</v>
      </c>
      <c r="C25" s="251" t="s">
        <v>66</v>
      </c>
      <c r="D25" s="95">
        <f t="shared" si="0"/>
        <v>56</v>
      </c>
      <c r="E25" s="63"/>
      <c r="F25" s="63"/>
      <c r="G25" s="8">
        <f t="shared" si="1"/>
        <v>0</v>
      </c>
      <c r="H25" s="9">
        <v>2</v>
      </c>
      <c r="I25" s="19">
        <v>54</v>
      </c>
      <c r="J25" s="11">
        <f t="shared" si="2"/>
        <v>56</v>
      </c>
      <c r="K25" s="17"/>
      <c r="L25" s="18"/>
      <c r="M25" s="8">
        <f t="shared" si="3"/>
        <v>0</v>
      </c>
      <c r="N25" s="9"/>
      <c r="O25" s="19"/>
      <c r="P25" s="11">
        <f t="shared" si="4"/>
        <v>0</v>
      </c>
      <c r="Q25" s="130"/>
      <c r="R25" s="134"/>
      <c r="S25" s="132">
        <f t="shared" si="5"/>
        <v>0</v>
      </c>
    </row>
    <row r="26" spans="1:19" x14ac:dyDescent="0.25">
      <c r="A26" s="72">
        <v>17</v>
      </c>
      <c r="B26" s="165" t="s">
        <v>78</v>
      </c>
      <c r="C26" s="249" t="s">
        <v>79</v>
      </c>
      <c r="D26" s="40">
        <f t="shared" si="0"/>
        <v>56</v>
      </c>
      <c r="E26" s="63"/>
      <c r="F26" s="68"/>
      <c r="G26" s="8">
        <f t="shared" si="1"/>
        <v>0</v>
      </c>
      <c r="H26" s="9"/>
      <c r="I26" s="19"/>
      <c r="J26" s="11">
        <f t="shared" si="2"/>
        <v>0</v>
      </c>
      <c r="K26" s="17">
        <v>2</v>
      </c>
      <c r="L26" s="18">
        <v>54</v>
      </c>
      <c r="M26" s="8">
        <f t="shared" si="3"/>
        <v>56</v>
      </c>
      <c r="N26" s="9"/>
      <c r="O26" s="19"/>
      <c r="P26" s="11">
        <f t="shared" si="4"/>
        <v>0</v>
      </c>
      <c r="Q26" s="130"/>
      <c r="R26" s="134"/>
      <c r="S26" s="132">
        <f t="shared" si="5"/>
        <v>0</v>
      </c>
    </row>
    <row r="27" spans="1:19" x14ac:dyDescent="0.25">
      <c r="A27" s="72">
        <v>18</v>
      </c>
      <c r="B27" s="146" t="s">
        <v>51</v>
      </c>
      <c r="C27" s="247" t="s">
        <v>52</v>
      </c>
      <c r="D27" s="40">
        <f t="shared" si="0"/>
        <v>55</v>
      </c>
      <c r="E27" s="63">
        <v>1</v>
      </c>
      <c r="F27" s="63">
        <v>54</v>
      </c>
      <c r="G27" s="70">
        <f t="shared" si="1"/>
        <v>55</v>
      </c>
      <c r="H27" s="14"/>
      <c r="I27" s="19"/>
      <c r="J27" s="11">
        <f t="shared" si="2"/>
        <v>0</v>
      </c>
      <c r="K27" s="17"/>
      <c r="L27" s="18"/>
      <c r="M27" s="8">
        <f t="shared" si="3"/>
        <v>0</v>
      </c>
      <c r="N27" s="9"/>
      <c r="O27" s="19"/>
      <c r="P27" s="11">
        <f t="shared" si="4"/>
        <v>0</v>
      </c>
      <c r="Q27" s="130"/>
      <c r="R27" s="134"/>
      <c r="S27" s="132">
        <f t="shared" si="5"/>
        <v>0</v>
      </c>
    </row>
    <row r="28" spans="1:19" x14ac:dyDescent="0.25">
      <c r="A28" s="72">
        <v>19</v>
      </c>
      <c r="B28" s="154" t="s">
        <v>69</v>
      </c>
      <c r="C28" s="252" t="s">
        <v>68</v>
      </c>
      <c r="D28" s="95">
        <f t="shared" si="0"/>
        <v>55</v>
      </c>
      <c r="E28" s="63"/>
      <c r="F28" s="68"/>
      <c r="G28" s="8">
        <f t="shared" si="1"/>
        <v>0</v>
      </c>
      <c r="H28" s="9">
        <v>1</v>
      </c>
      <c r="I28" s="19">
        <v>54</v>
      </c>
      <c r="J28" s="11">
        <f t="shared" si="2"/>
        <v>55</v>
      </c>
      <c r="K28" s="17"/>
      <c r="L28" s="18"/>
      <c r="M28" s="8">
        <f t="shared" si="3"/>
        <v>0</v>
      </c>
      <c r="N28" s="9"/>
      <c r="O28" s="19"/>
      <c r="P28" s="11">
        <f t="shared" si="4"/>
        <v>0</v>
      </c>
      <c r="Q28" s="130"/>
      <c r="R28" s="134"/>
      <c r="S28" s="132">
        <f t="shared" si="5"/>
        <v>0</v>
      </c>
    </row>
    <row r="29" spans="1:19" x14ac:dyDescent="0.25">
      <c r="A29" s="67">
        <v>20</v>
      </c>
      <c r="B29" s="154" t="s">
        <v>73</v>
      </c>
      <c r="C29" s="252" t="s">
        <v>72</v>
      </c>
      <c r="D29" s="40">
        <f t="shared" si="0"/>
        <v>54.5</v>
      </c>
      <c r="E29" s="63"/>
      <c r="F29" s="68"/>
      <c r="G29" s="8">
        <f t="shared" si="1"/>
        <v>0</v>
      </c>
      <c r="H29" s="9">
        <v>0.5</v>
      </c>
      <c r="I29" s="19">
        <v>54</v>
      </c>
      <c r="J29" s="11">
        <f t="shared" si="2"/>
        <v>54.5</v>
      </c>
      <c r="K29" s="17"/>
      <c r="L29" s="18"/>
      <c r="M29" s="8">
        <f t="shared" si="3"/>
        <v>0</v>
      </c>
      <c r="N29" s="9"/>
      <c r="O29" s="19"/>
      <c r="P29" s="69">
        <f t="shared" si="4"/>
        <v>0</v>
      </c>
      <c r="Q29" s="130"/>
      <c r="R29" s="134"/>
      <c r="S29" s="137">
        <f t="shared" si="5"/>
        <v>0</v>
      </c>
    </row>
    <row r="30" spans="1:19" x14ac:dyDescent="0.25">
      <c r="A30" s="91">
        <v>21</v>
      </c>
      <c r="B30" s="149" t="s">
        <v>65</v>
      </c>
      <c r="C30" s="253" t="s">
        <v>64</v>
      </c>
      <c r="D30" s="40">
        <f t="shared" si="0"/>
        <v>26</v>
      </c>
      <c r="E30" s="63"/>
      <c r="F30" s="23"/>
      <c r="G30" s="70">
        <f t="shared" si="1"/>
        <v>0</v>
      </c>
      <c r="H30" s="9">
        <v>2</v>
      </c>
      <c r="I30" s="19">
        <v>24</v>
      </c>
      <c r="J30" s="11">
        <f t="shared" si="2"/>
        <v>26</v>
      </c>
      <c r="K30" s="17"/>
      <c r="L30" s="18"/>
      <c r="M30" s="8">
        <f t="shared" si="3"/>
        <v>0</v>
      </c>
      <c r="N30" s="9"/>
      <c r="O30" s="19"/>
      <c r="P30" s="11">
        <f t="shared" si="4"/>
        <v>0</v>
      </c>
      <c r="Q30" s="130"/>
      <c r="R30" s="134"/>
      <c r="S30" s="132">
        <f t="shared" si="5"/>
        <v>0</v>
      </c>
    </row>
    <row r="31" spans="1:19" x14ac:dyDescent="0.25">
      <c r="A31" s="72">
        <v>22</v>
      </c>
      <c r="B31" s="148" t="s">
        <v>28</v>
      </c>
      <c r="C31" s="247" t="s">
        <v>43</v>
      </c>
      <c r="D31" s="95">
        <f t="shared" si="0"/>
        <v>0</v>
      </c>
      <c r="E31" s="63"/>
      <c r="F31" s="63"/>
      <c r="G31" s="8">
        <f t="shared" si="1"/>
        <v>0</v>
      </c>
      <c r="H31" s="9"/>
      <c r="I31" s="19"/>
      <c r="J31" s="11">
        <f t="shared" si="2"/>
        <v>0</v>
      </c>
      <c r="K31" s="17"/>
      <c r="L31" s="18"/>
      <c r="M31" s="8">
        <f t="shared" si="3"/>
        <v>0</v>
      </c>
      <c r="N31" s="9"/>
      <c r="O31" s="19"/>
      <c r="P31" s="11">
        <f t="shared" si="4"/>
        <v>0</v>
      </c>
      <c r="Q31" s="130"/>
      <c r="R31" s="134"/>
      <c r="S31" s="132">
        <f t="shared" si="5"/>
        <v>0</v>
      </c>
    </row>
    <row r="32" spans="1:19" x14ac:dyDescent="0.25">
      <c r="A32" s="72">
        <v>23</v>
      </c>
      <c r="B32" s="147" t="s">
        <v>31</v>
      </c>
      <c r="C32" s="247" t="s">
        <v>44</v>
      </c>
      <c r="D32" s="40">
        <f t="shared" si="0"/>
        <v>0</v>
      </c>
      <c r="E32" s="63"/>
      <c r="F32" s="63"/>
      <c r="G32" s="8">
        <f t="shared" si="1"/>
        <v>0</v>
      </c>
      <c r="H32" s="9"/>
      <c r="I32" s="19"/>
      <c r="J32" s="11">
        <f t="shared" si="2"/>
        <v>0</v>
      </c>
      <c r="K32" s="17"/>
      <c r="L32" s="18"/>
      <c r="M32" s="8">
        <f t="shared" si="3"/>
        <v>0</v>
      </c>
      <c r="N32" s="9"/>
      <c r="O32" s="19"/>
      <c r="P32" s="11">
        <f t="shared" si="4"/>
        <v>0</v>
      </c>
      <c r="Q32" s="130"/>
      <c r="R32" s="134"/>
      <c r="S32" s="132">
        <f t="shared" si="5"/>
        <v>0</v>
      </c>
    </row>
    <row r="33" spans="1:19" x14ac:dyDescent="0.25">
      <c r="A33" s="72">
        <v>24</v>
      </c>
      <c r="B33" s="151"/>
      <c r="C33" s="141"/>
      <c r="D33" s="40">
        <f t="shared" ref="D33:D34" si="6">G33+J33+M33+P33+S33</f>
        <v>0</v>
      </c>
      <c r="E33" s="63"/>
      <c r="F33" s="68"/>
      <c r="G33" s="70">
        <f t="shared" ref="G33" si="7">E33+F33</f>
        <v>0</v>
      </c>
      <c r="H33" s="9"/>
      <c r="I33" s="19"/>
      <c r="J33" s="11">
        <f t="shared" ref="J33:J34" si="8">H33+I33</f>
        <v>0</v>
      </c>
      <c r="K33" s="17"/>
      <c r="L33" s="18"/>
      <c r="M33" s="8">
        <f t="shared" ref="M33:M34" si="9">K33+L33</f>
        <v>0</v>
      </c>
      <c r="N33" s="9"/>
      <c r="O33" s="19"/>
      <c r="P33" s="11">
        <f t="shared" si="4"/>
        <v>0</v>
      </c>
      <c r="Q33" s="130"/>
      <c r="R33" s="134"/>
      <c r="S33" s="132">
        <f t="shared" si="5"/>
        <v>0</v>
      </c>
    </row>
    <row r="34" spans="1:19" ht="15.75" thickBot="1" x14ac:dyDescent="0.3">
      <c r="A34" s="92">
        <v>25</v>
      </c>
      <c r="B34" s="152"/>
      <c r="C34" s="142"/>
      <c r="D34" s="143">
        <f t="shared" si="6"/>
        <v>0</v>
      </c>
      <c r="E34" s="64"/>
      <c r="F34" s="112"/>
      <c r="G34" s="53">
        <f>E34+F34</f>
        <v>0</v>
      </c>
      <c r="H34" s="54"/>
      <c r="I34" s="55"/>
      <c r="J34" s="56">
        <f t="shared" si="8"/>
        <v>0</v>
      </c>
      <c r="K34" s="51"/>
      <c r="L34" s="52"/>
      <c r="M34" s="53">
        <f t="shared" si="9"/>
        <v>0</v>
      </c>
      <c r="N34" s="54"/>
      <c r="O34" s="55"/>
      <c r="P34" s="56">
        <f t="shared" si="4"/>
        <v>0</v>
      </c>
      <c r="Q34" s="138"/>
      <c r="R34" s="139"/>
      <c r="S34" s="140">
        <f t="shared" si="5"/>
        <v>0</v>
      </c>
    </row>
  </sheetData>
  <autoFilter ref="B9:P9">
    <sortState ref="B9:V24">
      <sortCondition descending="1" ref="D8"/>
    </sortState>
  </autoFilter>
  <sortState ref="B10:M32">
    <sortCondition descending="1" ref="D10:D32"/>
  </sortState>
  <mergeCells count="12">
    <mergeCell ref="E8:G8"/>
    <mergeCell ref="H8:J8"/>
    <mergeCell ref="K8:M8"/>
    <mergeCell ref="Q8:S8"/>
    <mergeCell ref="N8:P8"/>
    <mergeCell ref="F2:O3"/>
    <mergeCell ref="F4:O5"/>
    <mergeCell ref="E7:G7"/>
    <mergeCell ref="H7:J7"/>
    <mergeCell ref="K7:M7"/>
    <mergeCell ref="Q7:S7"/>
    <mergeCell ref="N7:P7"/>
  </mergeCells>
  <pageMargins left="1.1023622047244095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0"/>
  <sheetViews>
    <sheetView tabSelected="1" zoomScale="80" zoomScaleNormal="80" workbookViewId="0">
      <selection activeCell="E18" sqref="E18"/>
    </sheetView>
  </sheetViews>
  <sheetFormatPr defaultRowHeight="15" x14ac:dyDescent="0.25"/>
  <cols>
    <col min="1" max="1" width="5.28515625" customWidth="1"/>
    <col min="2" max="2" width="8" style="29" customWidth="1"/>
    <col min="3" max="3" width="25.7109375" style="28" customWidth="1"/>
  </cols>
  <sheetData>
    <row r="2" spans="1:16" ht="15" customHeight="1" x14ac:dyDescent="0.35">
      <c r="E2" s="222" t="s">
        <v>9</v>
      </c>
      <c r="F2" s="222"/>
      <c r="G2" s="222"/>
      <c r="H2" s="222"/>
      <c r="I2" s="222"/>
      <c r="J2" s="222"/>
      <c r="K2" s="222"/>
      <c r="L2" s="30"/>
      <c r="M2" s="30"/>
    </row>
    <row r="3" spans="1:16" ht="15" customHeight="1" x14ac:dyDescent="0.35">
      <c r="E3" s="222"/>
      <c r="F3" s="222"/>
      <c r="G3" s="222"/>
      <c r="H3" s="222"/>
      <c r="I3" s="222"/>
      <c r="J3" s="222"/>
      <c r="K3" s="222"/>
      <c r="L3" s="30"/>
      <c r="M3" s="30"/>
      <c r="O3" t="s">
        <v>8</v>
      </c>
    </row>
    <row r="4" spans="1:16" ht="15" customHeight="1" x14ac:dyDescent="0.35">
      <c r="E4" s="223" t="s">
        <v>130</v>
      </c>
      <c r="F4" s="223"/>
      <c r="G4" s="223"/>
      <c r="H4" s="223"/>
      <c r="I4" s="223"/>
      <c r="J4" s="223"/>
      <c r="K4" s="30"/>
      <c r="L4" s="30"/>
      <c r="M4" s="30"/>
    </row>
    <row r="5" spans="1:16" ht="15" customHeight="1" thickBot="1" x14ac:dyDescent="0.4">
      <c r="E5" s="224"/>
      <c r="F5" s="224"/>
      <c r="G5" s="224"/>
      <c r="H5" s="224"/>
      <c r="I5" s="224"/>
      <c r="J5" s="224"/>
      <c r="K5" s="30"/>
      <c r="L5" s="30"/>
      <c r="M5" s="30"/>
    </row>
    <row r="6" spans="1:16" ht="15" customHeight="1" thickBot="1" x14ac:dyDescent="0.3">
      <c r="A6" s="216"/>
      <c r="B6" s="217"/>
      <c r="C6" s="217"/>
      <c r="D6" s="218"/>
      <c r="E6" s="206" t="s">
        <v>23</v>
      </c>
      <c r="F6" s="207"/>
      <c r="G6" s="208"/>
      <c r="H6" s="213" t="s">
        <v>24</v>
      </c>
      <c r="I6" s="214"/>
      <c r="J6" s="215"/>
      <c r="K6" s="213" t="s">
        <v>25</v>
      </c>
      <c r="L6" s="214"/>
      <c r="M6" s="215"/>
      <c r="N6" s="213" t="s">
        <v>26</v>
      </c>
      <c r="O6" s="214"/>
      <c r="P6" s="215"/>
    </row>
    <row r="7" spans="1:16" ht="15.75" customHeight="1" thickBot="1" x14ac:dyDescent="0.3">
      <c r="A7" s="219"/>
      <c r="B7" s="220"/>
      <c r="C7" s="220"/>
      <c r="D7" s="221"/>
      <c r="E7" s="209" t="s">
        <v>15</v>
      </c>
      <c r="F7" s="210"/>
      <c r="G7" s="211"/>
      <c r="H7" s="225" t="s">
        <v>128</v>
      </c>
      <c r="I7" s="226"/>
      <c r="J7" s="227"/>
      <c r="K7" s="209" t="s">
        <v>19</v>
      </c>
      <c r="L7" s="210"/>
      <c r="M7" s="211"/>
      <c r="N7" s="209" t="s">
        <v>135</v>
      </c>
      <c r="O7" s="210"/>
      <c r="P7" s="211"/>
    </row>
    <row r="8" spans="1:16" ht="15.75" thickBot="1" x14ac:dyDescent="0.3">
      <c r="A8" s="94"/>
      <c r="B8" s="31" t="s">
        <v>0</v>
      </c>
      <c r="C8" s="57" t="s">
        <v>1</v>
      </c>
      <c r="D8" s="32" t="s">
        <v>2</v>
      </c>
      <c r="E8" s="1" t="s">
        <v>3</v>
      </c>
      <c r="F8" s="2" t="s">
        <v>4</v>
      </c>
      <c r="G8" s="3" t="s">
        <v>5</v>
      </c>
      <c r="H8" s="4" t="s">
        <v>3</v>
      </c>
      <c r="I8" s="5" t="s">
        <v>4</v>
      </c>
      <c r="J8" s="6" t="s">
        <v>5</v>
      </c>
      <c r="K8" s="1" t="s">
        <v>3</v>
      </c>
      <c r="L8" s="2" t="s">
        <v>4</v>
      </c>
      <c r="M8" s="3" t="s">
        <v>5</v>
      </c>
      <c r="N8" s="4" t="s">
        <v>3</v>
      </c>
      <c r="O8" s="5" t="s">
        <v>4</v>
      </c>
      <c r="P8" s="6" t="s">
        <v>5</v>
      </c>
    </row>
    <row r="9" spans="1:16" x14ac:dyDescent="0.25">
      <c r="A9" s="71">
        <v>1</v>
      </c>
      <c r="B9" s="228" t="s">
        <v>76</v>
      </c>
      <c r="C9" s="229" t="s">
        <v>96</v>
      </c>
      <c r="D9" s="73">
        <f>G9+J9+M9+P9</f>
        <v>138</v>
      </c>
      <c r="E9" s="185">
        <v>4</v>
      </c>
      <c r="F9" s="188">
        <v>78</v>
      </c>
      <c r="G9" s="46">
        <f>E9+F9</f>
        <v>82</v>
      </c>
      <c r="H9" s="196">
        <v>2</v>
      </c>
      <c r="I9" s="197">
        <v>54</v>
      </c>
      <c r="J9" s="48">
        <f>H9+I9</f>
        <v>56</v>
      </c>
      <c r="K9" s="177"/>
      <c r="L9" s="128"/>
      <c r="M9" s="46">
        <f>SUM(K9:L9)</f>
        <v>0</v>
      </c>
      <c r="N9" s="177"/>
      <c r="O9" s="128"/>
      <c r="P9" s="48">
        <f t="shared" ref="P9:P40" si="0">N9+O9</f>
        <v>0</v>
      </c>
    </row>
    <row r="10" spans="1:16" x14ac:dyDescent="0.25">
      <c r="A10" s="72">
        <v>2</v>
      </c>
      <c r="B10" s="230" t="s">
        <v>84</v>
      </c>
      <c r="C10" s="231" t="s">
        <v>85</v>
      </c>
      <c r="D10" s="74">
        <f>G10+J10+M10+P10</f>
        <v>103</v>
      </c>
      <c r="E10" s="184"/>
      <c r="F10" s="182"/>
      <c r="G10" s="8">
        <f>E10+F10</f>
        <v>0</v>
      </c>
      <c r="H10" s="198">
        <v>3</v>
      </c>
      <c r="I10" s="199">
        <v>100</v>
      </c>
      <c r="J10" s="11">
        <f>H10+I10</f>
        <v>103</v>
      </c>
      <c r="K10" s="178"/>
      <c r="L10" s="133"/>
      <c r="M10" s="8">
        <f>SUM(K10:L10)</f>
        <v>0</v>
      </c>
      <c r="N10" s="191"/>
      <c r="O10" s="131"/>
      <c r="P10" s="11">
        <f t="shared" si="0"/>
        <v>0</v>
      </c>
    </row>
    <row r="11" spans="1:16" x14ac:dyDescent="0.25">
      <c r="A11" s="72">
        <v>3</v>
      </c>
      <c r="B11" s="230" t="s">
        <v>86</v>
      </c>
      <c r="C11" s="231" t="s">
        <v>87</v>
      </c>
      <c r="D11" s="74">
        <f>G11+J11+M11+P11</f>
        <v>98</v>
      </c>
      <c r="E11" s="184"/>
      <c r="F11" s="182"/>
      <c r="G11" s="8">
        <f>E11+F11</f>
        <v>0</v>
      </c>
      <c r="H11" s="198">
        <v>10</v>
      </c>
      <c r="I11" s="245">
        <v>88</v>
      </c>
      <c r="J11" s="11">
        <f>H11+I11</f>
        <v>98</v>
      </c>
      <c r="K11" s="178"/>
      <c r="L11" s="133"/>
      <c r="M11" s="8">
        <f>SUM(K11:L11)</f>
        <v>0</v>
      </c>
      <c r="N11" s="191"/>
      <c r="O11" s="174"/>
      <c r="P11" s="11">
        <f t="shared" si="0"/>
        <v>0</v>
      </c>
    </row>
    <row r="12" spans="1:16" x14ac:dyDescent="0.25">
      <c r="A12" s="72">
        <v>4</v>
      </c>
      <c r="B12" s="232" t="s">
        <v>49</v>
      </c>
      <c r="C12" s="231" t="s">
        <v>50</v>
      </c>
      <c r="D12" s="74">
        <f>G12+J12+M12+P12</f>
        <v>92</v>
      </c>
      <c r="E12" s="176">
        <v>4</v>
      </c>
      <c r="F12" s="189">
        <v>88</v>
      </c>
      <c r="G12" s="8">
        <f>E12+F12</f>
        <v>92</v>
      </c>
      <c r="H12" s="178"/>
      <c r="I12" s="134"/>
      <c r="J12" s="11">
        <f>H12+I12</f>
        <v>0</v>
      </c>
      <c r="K12" s="179"/>
      <c r="L12" s="134"/>
      <c r="M12" s="8">
        <f>SUM(K12:L12)</f>
        <v>0</v>
      </c>
      <c r="N12" s="178"/>
      <c r="O12" s="134"/>
      <c r="P12" s="11">
        <f t="shared" si="0"/>
        <v>0</v>
      </c>
    </row>
    <row r="13" spans="1:16" x14ac:dyDescent="0.25">
      <c r="A13" s="72">
        <v>6</v>
      </c>
      <c r="B13" s="230" t="s">
        <v>88</v>
      </c>
      <c r="C13" s="231" t="s">
        <v>89</v>
      </c>
      <c r="D13" s="74">
        <f>G13+J13+M13+P13</f>
        <v>82</v>
      </c>
      <c r="E13" s="184"/>
      <c r="F13" s="182"/>
      <c r="G13" s="8">
        <f>E13+F13</f>
        <v>0</v>
      </c>
      <c r="H13" s="198">
        <v>4</v>
      </c>
      <c r="I13" s="200">
        <v>78</v>
      </c>
      <c r="J13" s="11">
        <f>H13+I13</f>
        <v>82</v>
      </c>
      <c r="K13" s="180"/>
      <c r="L13" s="134"/>
      <c r="M13" s="8">
        <f>SUM(K13:L13)</f>
        <v>0</v>
      </c>
      <c r="N13" s="178"/>
      <c r="O13" s="134"/>
      <c r="P13" s="11">
        <f t="shared" si="0"/>
        <v>0</v>
      </c>
    </row>
    <row r="14" spans="1:16" x14ac:dyDescent="0.25">
      <c r="A14" s="72">
        <v>7</v>
      </c>
      <c r="B14" s="244" t="s">
        <v>74</v>
      </c>
      <c r="C14" s="234" t="s">
        <v>75</v>
      </c>
      <c r="D14" s="74">
        <f>G14+J14+M14+P14</f>
        <v>81</v>
      </c>
      <c r="E14" s="176">
        <v>12</v>
      </c>
      <c r="F14" s="189">
        <v>69</v>
      </c>
      <c r="G14" s="8">
        <f>E14+F14</f>
        <v>81</v>
      </c>
      <c r="H14" s="191"/>
      <c r="I14" s="136"/>
      <c r="J14" s="11">
        <f>H14+I14</f>
        <v>0</v>
      </c>
      <c r="K14" s="180"/>
      <c r="L14" s="134"/>
      <c r="M14" s="8">
        <f>SUM(K14:L14)</f>
        <v>0</v>
      </c>
      <c r="N14" s="178"/>
      <c r="O14" s="134"/>
      <c r="P14" s="11">
        <f t="shared" si="0"/>
        <v>0</v>
      </c>
    </row>
    <row r="15" spans="1:16" x14ac:dyDescent="0.25">
      <c r="A15" s="72">
        <v>8</v>
      </c>
      <c r="B15" s="230" t="s">
        <v>90</v>
      </c>
      <c r="C15" s="231" t="s">
        <v>91</v>
      </c>
      <c r="D15" s="74">
        <f>G15+J15+M15+P15</f>
        <v>81</v>
      </c>
      <c r="E15" s="184"/>
      <c r="F15" s="182"/>
      <c r="G15" s="8">
        <f>E15+F15</f>
        <v>0</v>
      </c>
      <c r="H15" s="198">
        <v>12</v>
      </c>
      <c r="I15" s="200">
        <v>69</v>
      </c>
      <c r="J15" s="11">
        <f>H15+I15</f>
        <v>81</v>
      </c>
      <c r="K15" s="179"/>
      <c r="L15" s="134"/>
      <c r="M15" s="70">
        <f>SUM(K15:L15)</f>
        <v>0</v>
      </c>
      <c r="N15" s="178"/>
      <c r="O15" s="134"/>
      <c r="P15" s="11">
        <f t="shared" si="0"/>
        <v>0</v>
      </c>
    </row>
    <row r="16" spans="1:16" x14ac:dyDescent="0.25">
      <c r="A16" s="72">
        <v>9</v>
      </c>
      <c r="B16" s="232" t="s">
        <v>34</v>
      </c>
      <c r="C16" s="231" t="s">
        <v>35</v>
      </c>
      <c r="D16" s="74">
        <f>G16+J16+M16+P16</f>
        <v>69</v>
      </c>
      <c r="E16" s="176">
        <v>8</v>
      </c>
      <c r="F16" s="189">
        <v>61</v>
      </c>
      <c r="G16" s="8">
        <f>E16+F16</f>
        <v>69</v>
      </c>
      <c r="H16" s="178"/>
      <c r="I16" s="134"/>
      <c r="J16" s="69">
        <f>H16+I16</f>
        <v>0</v>
      </c>
      <c r="K16" s="179"/>
      <c r="L16" s="134"/>
      <c r="M16" s="8">
        <f>SUM(K16:L16)</f>
        <v>0</v>
      </c>
      <c r="N16" s="178"/>
      <c r="O16" s="134"/>
      <c r="P16" s="69">
        <f t="shared" si="0"/>
        <v>0</v>
      </c>
    </row>
    <row r="17" spans="1:16" x14ac:dyDescent="0.25">
      <c r="A17" s="72">
        <v>10</v>
      </c>
      <c r="B17" s="233" t="s">
        <v>30</v>
      </c>
      <c r="C17" s="231" t="s">
        <v>42</v>
      </c>
      <c r="D17" s="74">
        <f>G17+J17+M17+P17</f>
        <v>64</v>
      </c>
      <c r="E17" s="176">
        <v>3</v>
      </c>
      <c r="F17" s="189">
        <v>61</v>
      </c>
      <c r="G17" s="70">
        <f>E17+F17</f>
        <v>64</v>
      </c>
      <c r="H17" s="191"/>
      <c r="I17" s="134"/>
      <c r="J17" s="11">
        <f>H17+I17</f>
        <v>0</v>
      </c>
      <c r="K17" s="179"/>
      <c r="L17" s="134"/>
      <c r="M17" s="8">
        <f>SUM(K17:L17)</f>
        <v>0</v>
      </c>
      <c r="N17" s="178"/>
      <c r="O17" s="134"/>
      <c r="P17" s="11">
        <f t="shared" si="0"/>
        <v>0</v>
      </c>
    </row>
    <row r="18" spans="1:16" x14ac:dyDescent="0.25">
      <c r="A18" s="72">
        <v>11</v>
      </c>
      <c r="B18" s="230" t="s">
        <v>92</v>
      </c>
      <c r="C18" s="231" t="s">
        <v>93</v>
      </c>
      <c r="D18" s="74">
        <f>G18+J18+M18+P18</f>
        <v>64</v>
      </c>
      <c r="E18" s="186"/>
      <c r="F18" s="190"/>
      <c r="G18" s="8">
        <f>E18+F18</f>
        <v>0</v>
      </c>
      <c r="H18" s="198">
        <v>3</v>
      </c>
      <c r="I18" s="200">
        <v>61</v>
      </c>
      <c r="J18" s="11">
        <f>H18+I18</f>
        <v>64</v>
      </c>
      <c r="K18" s="179"/>
      <c r="L18" s="134"/>
      <c r="M18" s="8">
        <f>SUM(K18:L18)</f>
        <v>0</v>
      </c>
      <c r="N18" s="178"/>
      <c r="O18" s="134"/>
      <c r="P18" s="11">
        <f t="shared" si="0"/>
        <v>0</v>
      </c>
    </row>
    <row r="19" spans="1:16" x14ac:dyDescent="0.25">
      <c r="A19" s="72">
        <v>12</v>
      </c>
      <c r="B19" s="230" t="s">
        <v>99</v>
      </c>
      <c r="C19" s="231" t="s">
        <v>100</v>
      </c>
      <c r="D19" s="74">
        <f>G19+J19+M19+P19</f>
        <v>62</v>
      </c>
      <c r="E19" s="184"/>
      <c r="F19" s="182"/>
      <c r="G19" s="8">
        <f>E19+F19</f>
        <v>0</v>
      </c>
      <c r="H19" s="198">
        <v>8</v>
      </c>
      <c r="I19" s="200">
        <v>54</v>
      </c>
      <c r="J19" s="11">
        <f>H19+I19</f>
        <v>62</v>
      </c>
      <c r="K19" s="179"/>
      <c r="L19" s="134"/>
      <c r="M19" s="8">
        <f>SUM(K19:L19)</f>
        <v>0</v>
      </c>
      <c r="N19" s="178"/>
      <c r="O19" s="134"/>
      <c r="P19" s="11">
        <f t="shared" si="0"/>
        <v>0</v>
      </c>
    </row>
    <row r="20" spans="1:16" x14ac:dyDescent="0.25">
      <c r="A20" s="72">
        <v>13</v>
      </c>
      <c r="B20" s="230" t="s">
        <v>94</v>
      </c>
      <c r="C20" s="231" t="s">
        <v>95</v>
      </c>
      <c r="D20" s="74">
        <f>G20+J20+M20+P20</f>
        <v>62</v>
      </c>
      <c r="E20" s="184"/>
      <c r="F20" s="182"/>
      <c r="G20" s="8">
        <f>E20+F20</f>
        <v>0</v>
      </c>
      <c r="H20" s="198">
        <v>1</v>
      </c>
      <c r="I20" s="200">
        <v>61</v>
      </c>
      <c r="J20" s="11">
        <f>H20+I20</f>
        <v>62</v>
      </c>
      <c r="K20" s="179"/>
      <c r="L20" s="134"/>
      <c r="M20" s="8">
        <f>SUM(K20:L20)</f>
        <v>0</v>
      </c>
      <c r="N20" s="178"/>
      <c r="O20" s="134"/>
      <c r="P20" s="11">
        <f t="shared" si="0"/>
        <v>0</v>
      </c>
    </row>
    <row r="21" spans="1:16" x14ac:dyDescent="0.25">
      <c r="A21" s="72">
        <v>14</v>
      </c>
      <c r="B21" s="230" t="s">
        <v>97</v>
      </c>
      <c r="C21" s="231" t="s">
        <v>98</v>
      </c>
      <c r="D21" s="74">
        <f>G21+J21+M21+P21</f>
        <v>62</v>
      </c>
      <c r="E21" s="184"/>
      <c r="F21" s="182"/>
      <c r="G21" s="8">
        <f>E21+F21</f>
        <v>0</v>
      </c>
      <c r="H21" s="198">
        <v>1</v>
      </c>
      <c r="I21" s="200">
        <v>61</v>
      </c>
      <c r="J21" s="11">
        <f>H21+I21</f>
        <v>62</v>
      </c>
      <c r="K21" s="180"/>
      <c r="L21" s="136"/>
      <c r="M21" s="8">
        <f>SUM(K21:L21)</f>
        <v>0</v>
      </c>
      <c r="N21" s="178"/>
      <c r="O21" s="134"/>
      <c r="P21" s="11">
        <f t="shared" si="0"/>
        <v>0</v>
      </c>
    </row>
    <row r="22" spans="1:16" x14ac:dyDescent="0.25">
      <c r="A22" s="170">
        <v>15</v>
      </c>
      <c r="B22" s="235" t="s">
        <v>106</v>
      </c>
      <c r="C22" s="236" t="s">
        <v>107</v>
      </c>
      <c r="D22" s="171">
        <f>G22+J22+M22+P22</f>
        <v>60</v>
      </c>
      <c r="E22" s="187"/>
      <c r="F22" s="183"/>
      <c r="G22" s="172">
        <f>E22+F22</f>
        <v>0</v>
      </c>
      <c r="H22" s="201">
        <v>6</v>
      </c>
      <c r="I22" s="202">
        <v>54</v>
      </c>
      <c r="J22" s="173">
        <f>H22+I22</f>
        <v>60</v>
      </c>
      <c r="K22" s="181"/>
      <c r="L22" s="193"/>
      <c r="M22" s="172">
        <f>SUM(K22:L22)</f>
        <v>0</v>
      </c>
      <c r="N22" s="181"/>
      <c r="O22" s="175"/>
      <c r="P22" s="173">
        <f t="shared" si="0"/>
        <v>0</v>
      </c>
    </row>
    <row r="23" spans="1:16" x14ac:dyDescent="0.25">
      <c r="A23" s="237">
        <v>16</v>
      </c>
      <c r="B23" s="230" t="s">
        <v>101</v>
      </c>
      <c r="C23" s="231" t="s">
        <v>102</v>
      </c>
      <c r="D23" s="74">
        <f>G23+J23+M23+P23</f>
        <v>58</v>
      </c>
      <c r="E23" s="184"/>
      <c r="F23" s="182"/>
      <c r="G23" s="8">
        <f>E23+F23</f>
        <v>0</v>
      </c>
      <c r="H23" s="198">
        <v>4</v>
      </c>
      <c r="I23" s="203">
        <v>54</v>
      </c>
      <c r="J23" s="11">
        <f>H23+I23</f>
        <v>58</v>
      </c>
      <c r="K23" s="184"/>
      <c r="L23" s="182"/>
      <c r="M23" s="8">
        <f>SUM(K23:L23)</f>
        <v>0</v>
      </c>
      <c r="N23" s="184"/>
      <c r="O23" s="182"/>
      <c r="P23" s="11">
        <f t="shared" si="0"/>
        <v>0</v>
      </c>
    </row>
    <row r="24" spans="1:16" x14ac:dyDescent="0.25">
      <c r="A24" s="237">
        <v>17</v>
      </c>
      <c r="B24" s="232" t="s">
        <v>78</v>
      </c>
      <c r="C24" s="231" t="s">
        <v>79</v>
      </c>
      <c r="D24" s="74">
        <f>G24+J24+M24+P24</f>
        <v>57</v>
      </c>
      <c r="E24" s="176">
        <v>3</v>
      </c>
      <c r="F24" s="189">
        <v>54</v>
      </c>
      <c r="G24" s="8">
        <f>E24+F24</f>
        <v>57</v>
      </c>
      <c r="H24" s="178"/>
      <c r="I24" s="192"/>
      <c r="J24" s="11">
        <f>H24+I24</f>
        <v>0</v>
      </c>
      <c r="K24" s="184"/>
      <c r="L24" s="182"/>
      <c r="M24" s="8">
        <f>SUM(K24:L24)</f>
        <v>0</v>
      </c>
      <c r="N24" s="184"/>
      <c r="O24" s="182"/>
      <c r="P24" s="11">
        <f t="shared" si="0"/>
        <v>0</v>
      </c>
    </row>
    <row r="25" spans="1:16" x14ac:dyDescent="0.25">
      <c r="A25" s="237">
        <v>18</v>
      </c>
      <c r="B25" s="232" t="s">
        <v>27</v>
      </c>
      <c r="C25" s="231" t="s">
        <v>38</v>
      </c>
      <c r="D25" s="74">
        <f>G25+J25+M25+P25</f>
        <v>56</v>
      </c>
      <c r="E25" s="176">
        <v>2</v>
      </c>
      <c r="F25" s="189">
        <v>54</v>
      </c>
      <c r="G25" s="8">
        <f>E25+F25</f>
        <v>56</v>
      </c>
      <c r="H25" s="178"/>
      <c r="I25" s="192"/>
      <c r="J25" s="11">
        <f>H25+I25</f>
        <v>0</v>
      </c>
      <c r="K25" s="184"/>
      <c r="L25" s="182"/>
      <c r="M25" s="8">
        <f>SUM(K25:L25)</f>
        <v>0</v>
      </c>
      <c r="N25" s="184"/>
      <c r="O25" s="182"/>
      <c r="P25" s="11">
        <f t="shared" si="0"/>
        <v>0</v>
      </c>
    </row>
    <row r="26" spans="1:16" x14ac:dyDescent="0.25">
      <c r="A26" s="237">
        <v>19</v>
      </c>
      <c r="B26" s="232" t="s">
        <v>32</v>
      </c>
      <c r="C26" s="231" t="s">
        <v>39</v>
      </c>
      <c r="D26" s="74">
        <f>G26+J26+M26+P26</f>
        <v>56</v>
      </c>
      <c r="E26" s="176">
        <v>2</v>
      </c>
      <c r="F26" s="189">
        <v>54</v>
      </c>
      <c r="G26" s="8">
        <f>E26+F26</f>
        <v>56</v>
      </c>
      <c r="H26" s="178"/>
      <c r="I26" s="192"/>
      <c r="J26" s="11">
        <f>H26+I26</f>
        <v>0</v>
      </c>
      <c r="K26" s="184"/>
      <c r="L26" s="182"/>
      <c r="M26" s="8">
        <f>SUM(K26:L26)</f>
        <v>0</v>
      </c>
      <c r="N26" s="184"/>
      <c r="O26" s="182"/>
      <c r="P26" s="11">
        <f t="shared" si="0"/>
        <v>0</v>
      </c>
    </row>
    <row r="27" spans="1:16" x14ac:dyDescent="0.25">
      <c r="A27" s="237">
        <v>20</v>
      </c>
      <c r="B27" s="230" t="s">
        <v>108</v>
      </c>
      <c r="C27" s="231" t="s">
        <v>109</v>
      </c>
      <c r="D27" s="74">
        <f>G27+J27+M27+P27</f>
        <v>56</v>
      </c>
      <c r="E27" s="184"/>
      <c r="F27" s="182"/>
      <c r="G27" s="8">
        <f>E27+F27</f>
        <v>0</v>
      </c>
      <c r="H27" s="198">
        <v>2</v>
      </c>
      <c r="I27" s="203">
        <v>54</v>
      </c>
      <c r="J27" s="11">
        <f>H27+I27</f>
        <v>56</v>
      </c>
      <c r="K27" s="184"/>
      <c r="L27" s="182"/>
      <c r="M27" s="8">
        <f>SUM(K27:L27)</f>
        <v>0</v>
      </c>
      <c r="N27" s="184"/>
      <c r="O27" s="182"/>
      <c r="P27" s="11">
        <f t="shared" si="0"/>
        <v>0</v>
      </c>
    </row>
    <row r="28" spans="1:16" x14ac:dyDescent="0.25">
      <c r="A28" s="237">
        <v>21</v>
      </c>
      <c r="B28" s="230" t="s">
        <v>103</v>
      </c>
      <c r="C28" s="231" t="s">
        <v>129</v>
      </c>
      <c r="D28" s="74">
        <f>G28+J28+M28+P28</f>
        <v>56</v>
      </c>
      <c r="E28" s="184"/>
      <c r="F28" s="182"/>
      <c r="G28" s="8">
        <f>E28+F28</f>
        <v>0</v>
      </c>
      <c r="H28" s="198">
        <v>2</v>
      </c>
      <c r="I28" s="203">
        <v>54</v>
      </c>
      <c r="J28" s="11">
        <f>H28+I28</f>
        <v>56</v>
      </c>
      <c r="K28" s="184"/>
      <c r="L28" s="182"/>
      <c r="M28" s="8">
        <f>SUM(K28:L28)</f>
        <v>0</v>
      </c>
      <c r="N28" s="184"/>
      <c r="O28" s="182"/>
      <c r="P28" s="11">
        <f t="shared" si="0"/>
        <v>0</v>
      </c>
    </row>
    <row r="29" spans="1:16" x14ac:dyDescent="0.25">
      <c r="A29" s="237">
        <v>22</v>
      </c>
      <c r="B29" s="230" t="s">
        <v>110</v>
      </c>
      <c r="C29" s="231" t="s">
        <v>111</v>
      </c>
      <c r="D29" s="74">
        <f>G29+J29+M29+P29</f>
        <v>56</v>
      </c>
      <c r="E29" s="184"/>
      <c r="F29" s="182"/>
      <c r="G29" s="8">
        <f>E29+F29</f>
        <v>0</v>
      </c>
      <c r="H29" s="198">
        <v>2</v>
      </c>
      <c r="I29" s="203">
        <v>54</v>
      </c>
      <c r="J29" s="11">
        <f>H29+I29</f>
        <v>56</v>
      </c>
      <c r="K29" s="184"/>
      <c r="L29" s="182"/>
      <c r="M29" s="8">
        <f>SUM(K29:L29)</f>
        <v>0</v>
      </c>
      <c r="N29" s="184"/>
      <c r="O29" s="182"/>
      <c r="P29" s="11">
        <f t="shared" si="0"/>
        <v>0</v>
      </c>
    </row>
    <row r="30" spans="1:16" x14ac:dyDescent="0.25">
      <c r="A30" s="237">
        <v>23</v>
      </c>
      <c r="B30" s="230" t="s">
        <v>112</v>
      </c>
      <c r="C30" s="231" t="s">
        <v>113</v>
      </c>
      <c r="D30" s="74">
        <f>G30+J30+M30+P30</f>
        <v>55</v>
      </c>
      <c r="E30" s="184"/>
      <c r="F30" s="182"/>
      <c r="G30" s="8">
        <f>E30+F30</f>
        <v>0</v>
      </c>
      <c r="H30" s="198">
        <v>1</v>
      </c>
      <c r="I30" s="203">
        <v>54</v>
      </c>
      <c r="J30" s="11">
        <f>H30+I30</f>
        <v>55</v>
      </c>
      <c r="K30" s="184"/>
      <c r="L30" s="182"/>
      <c r="M30" s="8">
        <f>SUM(K30:L30)</f>
        <v>0</v>
      </c>
      <c r="N30" s="184"/>
      <c r="O30" s="182"/>
      <c r="P30" s="11">
        <f t="shared" si="0"/>
        <v>0</v>
      </c>
    </row>
    <row r="31" spans="1:16" x14ac:dyDescent="0.25">
      <c r="A31" s="237">
        <v>24</v>
      </c>
      <c r="B31" s="230" t="s">
        <v>104</v>
      </c>
      <c r="C31" s="231" t="s">
        <v>105</v>
      </c>
      <c r="D31" s="74">
        <f>G31+J31+M31+P31</f>
        <v>55</v>
      </c>
      <c r="E31" s="184"/>
      <c r="F31" s="182"/>
      <c r="G31" s="8">
        <f>E31+F31</f>
        <v>0</v>
      </c>
      <c r="H31" s="198">
        <v>1</v>
      </c>
      <c r="I31" s="203">
        <v>54</v>
      </c>
      <c r="J31" s="11">
        <f>H31+I31</f>
        <v>55</v>
      </c>
      <c r="K31" s="184"/>
      <c r="L31" s="182"/>
      <c r="M31" s="8">
        <f>SUM(K31:L31)</f>
        <v>0</v>
      </c>
      <c r="N31" s="184"/>
      <c r="O31" s="182"/>
      <c r="P31" s="11">
        <f t="shared" si="0"/>
        <v>0</v>
      </c>
    </row>
    <row r="32" spans="1:16" x14ac:dyDescent="0.25">
      <c r="A32" s="237">
        <v>25</v>
      </c>
      <c r="B32" s="230" t="s">
        <v>114</v>
      </c>
      <c r="C32" s="231" t="s">
        <v>115</v>
      </c>
      <c r="D32" s="74">
        <f>G32+J32+M32+P32</f>
        <v>0.5</v>
      </c>
      <c r="E32" s="184"/>
      <c r="F32" s="182"/>
      <c r="G32" s="8">
        <f>E32+F32</f>
        <v>0</v>
      </c>
      <c r="H32" s="198">
        <v>0.5</v>
      </c>
      <c r="I32" s="203"/>
      <c r="J32" s="11">
        <f>H32+I32</f>
        <v>0.5</v>
      </c>
      <c r="K32" s="184"/>
      <c r="L32" s="182"/>
      <c r="M32" s="8">
        <f>SUM(K32:L32)</f>
        <v>0</v>
      </c>
      <c r="N32" s="184"/>
      <c r="O32" s="182"/>
      <c r="P32" s="11">
        <f t="shared" si="0"/>
        <v>0</v>
      </c>
    </row>
    <row r="33" spans="1:16" x14ac:dyDescent="0.25">
      <c r="A33" s="237">
        <v>26</v>
      </c>
      <c r="B33" s="230" t="s">
        <v>116</v>
      </c>
      <c r="C33" s="231" t="s">
        <v>117</v>
      </c>
      <c r="D33" s="74">
        <f>G33+J33+M33+P33</f>
        <v>0.5</v>
      </c>
      <c r="E33" s="184"/>
      <c r="F33" s="182"/>
      <c r="G33" s="8">
        <f>E33+F33</f>
        <v>0</v>
      </c>
      <c r="H33" s="198">
        <v>0.5</v>
      </c>
      <c r="I33" s="203"/>
      <c r="J33" s="11">
        <f>H33+I33</f>
        <v>0.5</v>
      </c>
      <c r="K33" s="184"/>
      <c r="L33" s="182"/>
      <c r="M33" s="8">
        <f>SUM(K33:L33)</f>
        <v>0</v>
      </c>
      <c r="N33" s="184"/>
      <c r="O33" s="182"/>
      <c r="P33" s="11">
        <f t="shared" si="0"/>
        <v>0</v>
      </c>
    </row>
    <row r="34" spans="1:16" x14ac:dyDescent="0.25">
      <c r="A34" s="237">
        <v>27</v>
      </c>
      <c r="B34" s="230" t="s">
        <v>118</v>
      </c>
      <c r="C34" s="231" t="s">
        <v>119</v>
      </c>
      <c r="D34" s="74">
        <f>G34+J34+M34+P34</f>
        <v>0.5</v>
      </c>
      <c r="E34" s="184"/>
      <c r="F34" s="182"/>
      <c r="G34" s="8">
        <f>E34+F34</f>
        <v>0</v>
      </c>
      <c r="H34" s="198">
        <v>0.5</v>
      </c>
      <c r="I34" s="203"/>
      <c r="J34" s="11">
        <f>H34+I34</f>
        <v>0.5</v>
      </c>
      <c r="K34" s="184"/>
      <c r="L34" s="182"/>
      <c r="M34" s="8">
        <f>SUM(K34:L34)</f>
        <v>0</v>
      </c>
      <c r="N34" s="184"/>
      <c r="O34" s="182"/>
      <c r="P34" s="11">
        <f t="shared" si="0"/>
        <v>0</v>
      </c>
    </row>
    <row r="35" spans="1:16" x14ac:dyDescent="0.25">
      <c r="A35" s="237">
        <v>28</v>
      </c>
      <c r="B35" s="232" t="s">
        <v>31</v>
      </c>
      <c r="C35" s="231" t="s">
        <v>44</v>
      </c>
      <c r="D35" s="74">
        <f>G35+J35+M35+P35</f>
        <v>0</v>
      </c>
      <c r="E35" s="176">
        <v>0</v>
      </c>
      <c r="F35" s="189"/>
      <c r="G35" s="8">
        <f>E35+F35</f>
        <v>0</v>
      </c>
      <c r="H35" s="178"/>
      <c r="I35" s="192"/>
      <c r="J35" s="11">
        <f>H35+I35</f>
        <v>0</v>
      </c>
      <c r="K35" s="184"/>
      <c r="L35" s="182"/>
      <c r="M35" s="8">
        <f>SUM(K35:L35)</f>
        <v>0</v>
      </c>
      <c r="N35" s="184"/>
      <c r="O35" s="182"/>
      <c r="P35" s="11">
        <f t="shared" si="0"/>
        <v>0</v>
      </c>
    </row>
    <row r="36" spans="1:16" x14ac:dyDescent="0.25">
      <c r="A36" s="237">
        <v>29</v>
      </c>
      <c r="B36" s="232" t="s">
        <v>29</v>
      </c>
      <c r="C36" s="231" t="s">
        <v>33</v>
      </c>
      <c r="D36" s="74">
        <f>G36+J36+M36+P36</f>
        <v>0</v>
      </c>
      <c r="E36" s="176">
        <v>0</v>
      </c>
      <c r="F36" s="189"/>
      <c r="G36" s="8">
        <f>E36+F36</f>
        <v>0</v>
      </c>
      <c r="H36" s="178"/>
      <c r="I36" s="192"/>
      <c r="J36" s="11">
        <f>H36+I36</f>
        <v>0</v>
      </c>
      <c r="K36" s="184"/>
      <c r="L36" s="182"/>
      <c r="M36" s="8">
        <f>SUM(K36:L36)</f>
        <v>0</v>
      </c>
      <c r="N36" s="184"/>
      <c r="O36" s="182"/>
      <c r="P36" s="11">
        <f t="shared" si="0"/>
        <v>0</v>
      </c>
    </row>
    <row r="37" spans="1:16" x14ac:dyDescent="0.25">
      <c r="A37" s="237">
        <v>30</v>
      </c>
      <c r="B37" s="230" t="s">
        <v>120</v>
      </c>
      <c r="C37" s="231" t="s">
        <v>121</v>
      </c>
      <c r="D37" s="74">
        <f>G37+J37+M37+P37</f>
        <v>0</v>
      </c>
      <c r="E37" s="184"/>
      <c r="F37" s="182"/>
      <c r="G37" s="8">
        <f>E37+F37</f>
        <v>0</v>
      </c>
      <c r="H37" s="198">
        <v>0</v>
      </c>
      <c r="I37" s="203"/>
      <c r="J37" s="11">
        <f>H37+I37</f>
        <v>0</v>
      </c>
      <c r="K37" s="184"/>
      <c r="L37" s="182"/>
      <c r="M37" s="8">
        <f>SUM(K37:L37)</f>
        <v>0</v>
      </c>
      <c r="N37" s="184"/>
      <c r="O37" s="182"/>
      <c r="P37" s="11">
        <f t="shared" si="0"/>
        <v>0</v>
      </c>
    </row>
    <row r="38" spans="1:16" x14ac:dyDescent="0.25">
      <c r="A38" s="237">
        <v>31</v>
      </c>
      <c r="B38" s="230" t="s">
        <v>122</v>
      </c>
      <c r="C38" s="231" t="s">
        <v>123</v>
      </c>
      <c r="D38" s="74">
        <f>G38+J38+M38+P38</f>
        <v>0</v>
      </c>
      <c r="E38" s="184"/>
      <c r="F38" s="182"/>
      <c r="G38" s="8">
        <f>E38+F38</f>
        <v>0</v>
      </c>
      <c r="H38" s="198">
        <v>0</v>
      </c>
      <c r="I38" s="203"/>
      <c r="J38" s="11">
        <f>H38+I38</f>
        <v>0</v>
      </c>
      <c r="K38" s="184"/>
      <c r="L38" s="182"/>
      <c r="M38" s="8">
        <f>SUM(K38:L38)</f>
        <v>0</v>
      </c>
      <c r="N38" s="184"/>
      <c r="O38" s="182"/>
      <c r="P38" s="11">
        <f t="shared" si="0"/>
        <v>0</v>
      </c>
    </row>
    <row r="39" spans="1:16" x14ac:dyDescent="0.25">
      <c r="A39" s="237">
        <v>32</v>
      </c>
      <c r="B39" s="230" t="s">
        <v>124</v>
      </c>
      <c r="C39" s="231" t="s">
        <v>125</v>
      </c>
      <c r="D39" s="74">
        <f>G39+J39+M39+P39</f>
        <v>0</v>
      </c>
      <c r="E39" s="184"/>
      <c r="F39" s="182"/>
      <c r="G39" s="8">
        <f>E39+F39</f>
        <v>0</v>
      </c>
      <c r="H39" s="198">
        <v>0</v>
      </c>
      <c r="I39" s="203"/>
      <c r="J39" s="11">
        <f>H39+I39</f>
        <v>0</v>
      </c>
      <c r="K39" s="184"/>
      <c r="L39" s="182"/>
      <c r="M39" s="8">
        <f>SUM(K39:L39)</f>
        <v>0</v>
      </c>
      <c r="N39" s="184"/>
      <c r="O39" s="182"/>
      <c r="P39" s="11">
        <f t="shared" si="0"/>
        <v>0</v>
      </c>
    </row>
    <row r="40" spans="1:16" ht="15.75" thickBot="1" x14ac:dyDescent="0.3">
      <c r="A40" s="238">
        <v>33</v>
      </c>
      <c r="B40" s="239" t="s">
        <v>126</v>
      </c>
      <c r="C40" s="240" t="s">
        <v>127</v>
      </c>
      <c r="D40" s="108">
        <f>G40+J40+M40+P40</f>
        <v>0</v>
      </c>
      <c r="E40" s="194"/>
      <c r="F40" s="195"/>
      <c r="G40" s="53">
        <f>E40+F40</f>
        <v>0</v>
      </c>
      <c r="H40" s="204">
        <v>0</v>
      </c>
      <c r="I40" s="205"/>
      <c r="J40" s="56">
        <f>H40+I40</f>
        <v>0</v>
      </c>
      <c r="K40" s="194"/>
      <c r="L40" s="195"/>
      <c r="M40" s="53">
        <f>SUM(K40:L40)</f>
        <v>0</v>
      </c>
      <c r="N40" s="194"/>
      <c r="O40" s="195"/>
      <c r="P40" s="56">
        <f t="shared" si="0"/>
        <v>0</v>
      </c>
    </row>
  </sheetData>
  <autoFilter ref="B8:M8">
    <sortState ref="B9:M41">
      <sortCondition descending="1" ref="D8"/>
    </sortState>
  </autoFilter>
  <sortState ref="A9:P41">
    <sortCondition ref="A9:A41"/>
  </sortState>
  <mergeCells count="11">
    <mergeCell ref="N6:P6"/>
    <mergeCell ref="N7:P7"/>
    <mergeCell ref="A6:D7"/>
    <mergeCell ref="E2:K3"/>
    <mergeCell ref="E4:J5"/>
    <mergeCell ref="K6:M6"/>
    <mergeCell ref="E7:G7"/>
    <mergeCell ref="H7:J7"/>
    <mergeCell ref="K7:M7"/>
    <mergeCell ref="E6:G6"/>
    <mergeCell ref="H6:J6"/>
  </mergeCells>
  <pageMargins left="0.62992125984251968" right="0.31496062992125984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LIVONIA PRO</vt:lpstr>
      <vt:lpstr>BALTIC PRO</vt:lpstr>
      <vt:lpstr>NEZ PRO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Work Europe</cp:lastModifiedBy>
  <cp:lastPrinted>2021-09-06T09:09:05Z</cp:lastPrinted>
  <dcterms:created xsi:type="dcterms:W3CDTF">2017-05-02T17:21:19Z</dcterms:created>
  <dcterms:modified xsi:type="dcterms:W3CDTF">2021-09-06T15:38:25Z</dcterms:modified>
</cp:coreProperties>
</file>